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5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7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40001640\Documents\BK_NEZMAR\Statistiky\"/>
    </mc:Choice>
  </mc:AlternateContent>
  <bookViews>
    <workbookView xWindow="-15" yWindow="285" windowWidth="15375" windowHeight="7410" tabRatio="612"/>
  </bookViews>
  <sheets>
    <sheet name="Úvod" sheetId="31" r:id="rId1"/>
    <sheet name="Celkové info" sheetId="1" r:id="rId2"/>
    <sheet name="Km ujeté v etapě" sheetId="3" r:id="rId3"/>
    <sheet name="Graf km ujetých v etapě" sheetId="40" r:id="rId4"/>
    <sheet name="Průměr km za  hod." sheetId="4" r:id="rId5"/>
    <sheet name="Graf Průměrné rychlosti" sheetId="15" r:id="rId6"/>
    <sheet name="Teploty v etapách" sheetId="11" r:id="rId7"/>
    <sheet name="Graf teplot" sheetId="41" r:id="rId8"/>
    <sheet name="Nastoupané m" sheetId="42" r:id="rId9"/>
    <sheet name="Výškový graf " sheetId="43" r:id="rId10"/>
    <sheet name="Individuální km" sheetId="6" r:id="rId11"/>
    <sheet name="Graf individuálních km" sheetId="32" r:id="rId12"/>
    <sheet name="Počet individálních účastí" sheetId="5" r:id="rId13"/>
    <sheet name="Graf četnosti" sheetId="29" r:id="rId14"/>
    <sheet name="Graf počtu jezdců" sheetId="19" r:id="rId15"/>
    <sheet name="Trackmakers" sheetId="8" r:id="rId16"/>
    <sheet name="Trackmaker graf" sheetId="37" r:id="rId17"/>
    <sheet name="Pády" sheetId="2" r:id="rId18"/>
    <sheet name="Graf pádů" sheetId="26" r:id="rId19"/>
    <sheet name="Defekty " sheetId="22" r:id="rId20"/>
    <sheet name="Graf defektů" sheetId="27" r:id="rId21"/>
    <sheet name="TGC" sheetId="38" r:id="rId22"/>
    <sheet name="Hospoda" sheetId="10" r:id="rId23"/>
    <sheet name="Graf hospoda" sheetId="25" r:id="rId24"/>
    <sheet name="Vítěz 2017" sheetId="30" r:id="rId25"/>
    <sheet name="Mapy" sheetId="39" r:id="rId26"/>
  </sheets>
  <externalReferences>
    <externalReference r:id="rId27"/>
  </externalReferences>
  <definedNames>
    <definedName name="_xlnm._FilterDatabase" localSheetId="19" hidden="1">'Defekty '!$A$4:$R$4</definedName>
    <definedName name="_xlnm._FilterDatabase" localSheetId="10" hidden="1">'Individuální km'!$A$3:$BW$3</definedName>
    <definedName name="_xlnm._FilterDatabase" localSheetId="12" hidden="1">'Počet individálních účastí'!$A$2:$AL$2</definedName>
    <definedName name="_xlnm._FilterDatabase" localSheetId="15" hidden="1">Trackmakers!$F$5:$J$5</definedName>
    <definedName name="_xlnm.Print_Area" localSheetId="1">'Celkové info'!#REF!</definedName>
  </definedNames>
  <calcPr calcId="171027"/>
</workbook>
</file>

<file path=xl/calcChain.xml><?xml version="1.0" encoding="utf-8"?>
<calcChain xmlns="http://schemas.openxmlformats.org/spreadsheetml/2006/main">
  <c r="F15" i="22" l="1"/>
  <c r="F16" i="22"/>
  <c r="F17" i="22"/>
  <c r="H9" i="30" l="1"/>
  <c r="G9" i="30"/>
  <c r="F9" i="30"/>
  <c r="H6" i="8" l="1"/>
  <c r="J6" i="8" s="1"/>
  <c r="H7" i="8"/>
  <c r="J7" i="8" s="1"/>
  <c r="H8" i="8"/>
  <c r="J8" i="8" s="1"/>
  <c r="H9" i="8"/>
  <c r="J9" i="8" s="1"/>
  <c r="H10" i="8"/>
  <c r="J10" i="8" s="1"/>
  <c r="H11" i="8"/>
  <c r="J11" i="8" s="1"/>
  <c r="H12" i="8"/>
  <c r="J12" i="8"/>
  <c r="AH47" i="5"/>
  <c r="AH48" i="5"/>
  <c r="AH49" i="5"/>
  <c r="AH50" i="5"/>
  <c r="AH51" i="5"/>
  <c r="J3" i="5" a="1"/>
  <c r="J3" i="5" s="1"/>
  <c r="AF51" i="5"/>
  <c r="I3" i="5"/>
  <c r="AH48" i="6"/>
  <c r="AH49" i="6"/>
  <c r="AH50" i="6"/>
  <c r="AH51" i="6"/>
  <c r="AH52" i="6"/>
  <c r="I7" i="4"/>
  <c r="AN221" i="1"/>
  <c r="AN219" i="1"/>
  <c r="AP217" i="1"/>
  <c r="AO215" i="1"/>
  <c r="AK213" i="1"/>
  <c r="AJ213" i="1"/>
  <c r="AI213" i="1"/>
  <c r="AH213" i="1"/>
  <c r="AG213" i="1"/>
  <c r="AF213" i="1"/>
  <c r="AE213" i="1"/>
  <c r="AD213" i="1"/>
  <c r="AC213" i="1"/>
  <c r="AB213" i="1"/>
  <c r="AA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AN213" i="1" s="1"/>
  <c r="AN212" i="1"/>
  <c r="AN211" i="1"/>
  <c r="AN210" i="1"/>
  <c r="AQ208" i="1"/>
  <c r="AP208" i="1"/>
  <c r="AO208" i="1"/>
  <c r="AN208" i="1"/>
  <c r="AM207" i="1"/>
  <c r="AL207" i="1"/>
  <c r="AM206" i="1"/>
  <c r="AL206" i="1"/>
  <c r="AM205" i="1"/>
  <c r="AL205" i="1"/>
  <c r="AM204" i="1"/>
  <c r="AL204" i="1"/>
  <c r="AM203" i="1"/>
  <c r="AL203" i="1"/>
  <c r="AM202" i="1"/>
  <c r="AL202" i="1"/>
  <c r="AM201" i="1"/>
  <c r="AL201" i="1"/>
  <c r="AM200" i="1"/>
  <c r="AL200" i="1"/>
  <c r="AM199" i="1"/>
  <c r="AL199" i="1"/>
  <c r="AM198" i="1"/>
  <c r="AL198" i="1"/>
  <c r="AM197" i="1"/>
  <c r="AL197" i="1"/>
  <c r="AM196" i="1"/>
  <c r="AL196" i="1"/>
  <c r="AM195" i="1"/>
  <c r="AL195" i="1"/>
  <c r="AM194" i="1"/>
  <c r="AL194" i="1"/>
  <c r="AM193" i="1"/>
  <c r="AL193" i="1"/>
  <c r="AM192" i="1"/>
  <c r="AL192" i="1"/>
  <c r="AM191" i="1"/>
  <c r="AL191" i="1"/>
  <c r="AM190" i="1"/>
  <c r="AL190" i="1"/>
  <c r="AM189" i="1"/>
  <c r="AL189" i="1"/>
  <c r="AM188" i="1"/>
  <c r="AL188" i="1"/>
  <c r="AM187" i="1"/>
  <c r="AL187" i="1"/>
  <c r="AM186" i="1"/>
  <c r="AL186" i="1"/>
  <c r="AM185" i="1"/>
  <c r="AL185" i="1"/>
  <c r="AM184" i="1"/>
  <c r="AL184" i="1"/>
  <c r="AM183" i="1"/>
  <c r="AL183" i="1"/>
  <c r="AM182" i="1"/>
  <c r="AL182" i="1"/>
  <c r="AM181" i="1"/>
  <c r="AL181" i="1"/>
  <c r="AM180" i="1"/>
  <c r="AL180" i="1"/>
  <c r="AM179" i="1"/>
  <c r="AL179" i="1"/>
  <c r="AM178" i="1"/>
  <c r="AL178" i="1"/>
  <c r="AM177" i="1"/>
  <c r="AL177" i="1"/>
  <c r="AM176" i="1"/>
  <c r="AL176" i="1"/>
  <c r="AM175" i="1"/>
  <c r="AL175" i="1"/>
  <c r="AM174" i="1"/>
  <c r="AL174" i="1"/>
  <c r="AM173" i="1"/>
  <c r="AL173" i="1"/>
  <c r="AM172" i="1"/>
  <c r="AL172" i="1"/>
  <c r="AM171" i="1"/>
  <c r="AL171" i="1"/>
  <c r="AM170" i="1"/>
  <c r="AL170" i="1"/>
  <c r="AM169" i="1"/>
  <c r="AL169" i="1"/>
  <c r="AM168" i="1"/>
  <c r="AL168" i="1"/>
  <c r="AM167" i="1"/>
  <c r="AL167" i="1"/>
  <c r="AM166" i="1"/>
  <c r="AL166" i="1"/>
  <c r="AM165" i="1"/>
  <c r="AL165" i="1"/>
  <c r="AM164" i="1"/>
  <c r="AL164" i="1"/>
  <c r="AM163" i="1"/>
  <c r="AL163" i="1"/>
  <c r="AM162" i="1"/>
  <c r="AL162" i="1"/>
  <c r="AM161" i="1"/>
  <c r="AL161" i="1"/>
  <c r="AM160" i="1"/>
  <c r="AL160" i="1"/>
  <c r="AM159" i="1"/>
  <c r="AL159" i="1"/>
  <c r="AM158" i="1"/>
  <c r="AL158" i="1"/>
  <c r="AM157" i="1"/>
  <c r="AL157" i="1"/>
  <c r="AM156" i="1"/>
  <c r="AL156" i="1"/>
  <c r="AM155" i="1"/>
  <c r="AL155" i="1"/>
  <c r="AM154" i="1"/>
  <c r="AL154" i="1"/>
  <c r="AM153" i="1"/>
  <c r="AL153" i="1"/>
  <c r="AM152" i="1"/>
  <c r="AL152" i="1"/>
  <c r="AM151" i="1"/>
  <c r="AL151" i="1"/>
  <c r="AM150" i="1"/>
  <c r="AL150" i="1"/>
  <c r="AM149" i="1"/>
  <c r="AL149" i="1"/>
  <c r="AM148" i="1"/>
  <c r="AL148" i="1"/>
  <c r="AM147" i="1"/>
  <c r="AL147" i="1"/>
  <c r="AM146" i="1"/>
  <c r="AL146" i="1"/>
  <c r="AM145" i="1"/>
  <c r="AL145" i="1"/>
  <c r="AM144" i="1"/>
  <c r="AL144" i="1"/>
  <c r="AM143" i="1"/>
  <c r="AL143" i="1"/>
  <c r="AM142" i="1"/>
  <c r="AL142" i="1"/>
  <c r="AM141" i="1"/>
  <c r="AL141" i="1"/>
  <c r="AM140" i="1"/>
  <c r="AL140" i="1"/>
  <c r="AM139" i="1"/>
  <c r="AL139" i="1"/>
  <c r="AM138" i="1"/>
  <c r="AL138" i="1"/>
  <c r="AM137" i="1"/>
  <c r="AL137" i="1"/>
  <c r="AM136" i="1"/>
  <c r="AL136" i="1"/>
  <c r="AM135" i="1"/>
  <c r="AL135" i="1"/>
  <c r="AM134" i="1"/>
  <c r="AL134" i="1"/>
  <c r="AM133" i="1"/>
  <c r="AL133" i="1"/>
  <c r="AM132" i="1"/>
  <c r="AL132" i="1"/>
  <c r="AM131" i="1"/>
  <c r="AL131" i="1"/>
  <c r="AM130" i="1"/>
  <c r="AL130" i="1"/>
  <c r="AM129" i="1"/>
  <c r="AL129" i="1"/>
  <c r="AM128" i="1"/>
  <c r="AL128" i="1"/>
  <c r="AM127" i="1"/>
  <c r="AL127" i="1"/>
  <c r="AM126" i="1"/>
  <c r="AL126" i="1"/>
  <c r="AM125" i="1"/>
  <c r="AL125" i="1"/>
  <c r="AM124" i="1"/>
  <c r="AL124" i="1"/>
  <c r="AM123" i="1"/>
  <c r="AL123" i="1"/>
  <c r="AM122" i="1"/>
  <c r="AL122" i="1"/>
  <c r="AM121" i="1"/>
  <c r="AL121" i="1"/>
  <c r="AM120" i="1"/>
  <c r="AL120" i="1"/>
  <c r="AM119" i="1"/>
  <c r="AL119" i="1"/>
  <c r="AM118" i="1"/>
  <c r="AL118" i="1"/>
  <c r="AM117" i="1"/>
  <c r="AL117" i="1"/>
  <c r="AM116" i="1"/>
  <c r="AL116" i="1"/>
  <c r="AM115" i="1"/>
  <c r="AL115" i="1"/>
  <c r="AM114" i="1"/>
  <c r="AL114" i="1"/>
  <c r="AM113" i="1"/>
  <c r="AL113" i="1"/>
  <c r="AM112" i="1"/>
  <c r="AL112" i="1"/>
  <c r="AM111" i="1"/>
  <c r="AL111" i="1"/>
  <c r="AM110" i="1"/>
  <c r="AL110" i="1"/>
  <c r="AM109" i="1"/>
  <c r="AL109" i="1"/>
  <c r="AM108" i="1"/>
  <c r="AL108" i="1"/>
  <c r="AM107" i="1"/>
  <c r="AL107" i="1"/>
  <c r="AM106" i="1"/>
  <c r="AL106" i="1"/>
  <c r="AM105" i="1"/>
  <c r="AL105" i="1"/>
  <c r="AM104" i="1"/>
  <c r="AL104" i="1"/>
  <c r="AM103" i="1"/>
  <c r="AL103" i="1"/>
  <c r="AM102" i="1"/>
  <c r="AL102" i="1"/>
  <c r="AM101" i="1"/>
  <c r="AL101" i="1"/>
  <c r="AM100" i="1"/>
  <c r="AL100" i="1"/>
  <c r="AM99" i="1"/>
  <c r="AL99" i="1"/>
  <c r="AM98" i="1"/>
  <c r="AL98" i="1"/>
  <c r="AM97" i="1"/>
  <c r="AL97" i="1"/>
  <c r="AM96" i="1"/>
  <c r="AL96" i="1"/>
  <c r="AM95" i="1"/>
  <c r="AL95" i="1"/>
  <c r="AM94" i="1"/>
  <c r="AL94" i="1"/>
  <c r="AM93" i="1"/>
  <c r="AL93" i="1"/>
  <c r="AM92" i="1"/>
  <c r="AL92" i="1"/>
  <c r="AM91" i="1"/>
  <c r="AL91" i="1"/>
  <c r="AM90" i="1"/>
  <c r="AL90" i="1"/>
  <c r="AM89" i="1"/>
  <c r="AL89" i="1"/>
  <c r="AM88" i="1"/>
  <c r="AL88" i="1"/>
  <c r="AM87" i="1"/>
  <c r="AL87" i="1"/>
  <c r="AM86" i="1"/>
  <c r="AL86" i="1"/>
  <c r="AM85" i="1"/>
  <c r="AL85" i="1"/>
  <c r="AM84" i="1"/>
  <c r="AL84" i="1"/>
  <c r="AM83" i="1"/>
  <c r="AL83" i="1"/>
  <c r="AM82" i="1"/>
  <c r="AL82" i="1"/>
  <c r="AM81" i="1"/>
  <c r="AL81" i="1"/>
  <c r="AM80" i="1"/>
  <c r="AL80" i="1"/>
  <c r="AM79" i="1"/>
  <c r="AL79" i="1"/>
  <c r="AM78" i="1"/>
  <c r="AL78" i="1"/>
  <c r="AM77" i="1"/>
  <c r="AL77" i="1"/>
  <c r="AM76" i="1"/>
  <c r="AL76" i="1"/>
  <c r="AM75" i="1"/>
  <c r="AL75" i="1"/>
  <c r="AM74" i="1"/>
  <c r="AL74" i="1"/>
  <c r="AM73" i="1"/>
  <c r="AL73" i="1"/>
  <c r="AM72" i="1"/>
  <c r="AL72" i="1"/>
  <c r="AM71" i="1"/>
  <c r="AL71" i="1"/>
  <c r="AM70" i="1"/>
  <c r="AL70" i="1"/>
  <c r="AM69" i="1"/>
  <c r="AL69" i="1"/>
  <c r="AM68" i="1"/>
  <c r="AL68" i="1"/>
  <c r="AM67" i="1"/>
  <c r="AL67" i="1"/>
  <c r="AM66" i="1"/>
  <c r="AL66" i="1"/>
  <c r="AM65" i="1"/>
  <c r="AL65" i="1"/>
  <c r="AM64" i="1"/>
  <c r="AL64" i="1"/>
  <c r="AM63" i="1"/>
  <c r="AL63" i="1"/>
  <c r="AM62" i="1"/>
  <c r="AL62" i="1"/>
  <c r="AM61" i="1"/>
  <c r="AL61" i="1"/>
  <c r="AM60" i="1"/>
  <c r="AL60" i="1"/>
  <c r="AM59" i="1"/>
  <c r="AL59" i="1"/>
  <c r="AM58" i="1"/>
  <c r="AL58" i="1"/>
  <c r="AM57" i="1"/>
  <c r="AL57" i="1"/>
  <c r="AM56" i="1"/>
  <c r="AL56" i="1"/>
  <c r="AM55" i="1"/>
  <c r="AL55" i="1"/>
  <c r="AM54" i="1"/>
  <c r="AL54" i="1"/>
  <c r="AM53" i="1"/>
  <c r="AL53" i="1"/>
  <c r="AM52" i="1"/>
  <c r="AL52" i="1"/>
  <c r="AM51" i="1"/>
  <c r="AL51" i="1"/>
  <c r="AM50" i="1"/>
  <c r="AL50" i="1"/>
  <c r="AM49" i="1"/>
  <c r="AL49" i="1"/>
  <c r="AM48" i="1"/>
  <c r="AL48" i="1"/>
  <c r="AM47" i="1"/>
  <c r="AL47" i="1"/>
  <c r="AM46" i="1"/>
  <c r="AL46" i="1"/>
  <c r="AM45" i="1"/>
  <c r="AL45" i="1"/>
  <c r="AM44" i="1"/>
  <c r="AL44" i="1"/>
  <c r="AM43" i="1"/>
  <c r="AL43" i="1"/>
  <c r="AM42" i="1"/>
  <c r="AL42" i="1"/>
  <c r="AM41" i="1"/>
  <c r="AL41" i="1"/>
  <c r="AM40" i="1"/>
  <c r="AL40" i="1"/>
  <c r="AM39" i="1"/>
  <c r="AL39" i="1"/>
  <c r="AM38" i="1"/>
  <c r="AL38" i="1"/>
  <c r="AM37" i="1"/>
  <c r="AL37" i="1"/>
  <c r="AM36" i="1"/>
  <c r="AL36" i="1"/>
  <c r="AM35" i="1"/>
  <c r="AL35" i="1"/>
  <c r="AM34" i="1"/>
  <c r="AL34" i="1"/>
  <c r="AM33" i="1"/>
  <c r="AL33" i="1"/>
  <c r="AM32" i="1"/>
  <c r="AL32" i="1"/>
  <c r="AM31" i="1"/>
  <c r="AL31" i="1"/>
  <c r="AM30" i="1"/>
  <c r="AL30" i="1"/>
  <c r="AM29" i="1"/>
  <c r="AL29" i="1"/>
  <c r="AM28" i="1"/>
  <c r="AL28" i="1"/>
  <c r="AM27" i="1"/>
  <c r="AL27" i="1"/>
  <c r="AM26" i="1"/>
  <c r="AL26" i="1"/>
  <c r="AM25" i="1"/>
  <c r="AL25" i="1"/>
  <c r="AM24" i="1"/>
  <c r="AL24" i="1"/>
  <c r="AM23" i="1"/>
  <c r="AL23" i="1"/>
  <c r="AM22" i="1"/>
  <c r="AL22" i="1"/>
  <c r="AM21" i="1"/>
  <c r="AL21" i="1"/>
  <c r="AM20" i="1"/>
  <c r="AL20" i="1"/>
  <c r="AM19" i="1"/>
  <c r="AL19" i="1"/>
  <c r="AM18" i="1"/>
  <c r="AL18" i="1"/>
  <c r="AM17" i="1"/>
  <c r="AL17" i="1"/>
  <c r="AM16" i="1"/>
  <c r="AL16" i="1"/>
  <c r="AM15" i="1"/>
  <c r="AL15" i="1"/>
  <c r="AM14" i="1"/>
  <c r="AL14" i="1"/>
  <c r="AM13" i="1"/>
  <c r="AL13" i="1"/>
  <c r="AM12" i="1"/>
  <c r="AL12" i="1"/>
  <c r="AM11" i="1"/>
  <c r="AL11" i="1"/>
  <c r="AM10" i="1"/>
  <c r="AL10" i="1"/>
  <c r="AM9" i="1"/>
  <c r="AL9" i="1"/>
  <c r="AM8" i="1"/>
  <c r="AL8" i="1"/>
  <c r="AM7" i="1"/>
  <c r="AL7" i="1"/>
  <c r="AM6" i="1"/>
  <c r="AL6" i="1"/>
  <c r="AG4" i="1"/>
  <c r="Y4" i="1"/>
  <c r="Q4" i="1"/>
  <c r="I4" i="1"/>
  <c r="AK3" i="1"/>
  <c r="AK4" i="1" s="1"/>
  <c r="AJ3" i="1"/>
  <c r="AJ4" i="1" s="1"/>
  <c r="AI3" i="1"/>
  <c r="AI4" i="1" s="1"/>
  <c r="AH3" i="1"/>
  <c r="AH4" i="1" s="1"/>
  <c r="AG3" i="1"/>
  <c r="AF3" i="1"/>
  <c r="AF4" i="1" s="1"/>
  <c r="AE3" i="1"/>
  <c r="AE4" i="1" s="1"/>
  <c r="AD3" i="1"/>
  <c r="AD4" i="1" s="1"/>
  <c r="AC3" i="1"/>
  <c r="AC4" i="1" s="1"/>
  <c r="AB3" i="1"/>
  <c r="AB4" i="1" s="1"/>
  <c r="AA3" i="1"/>
  <c r="AA4" i="1" s="1"/>
  <c r="Z3" i="1"/>
  <c r="Z4" i="1" s="1"/>
  <c r="Y3" i="1"/>
  <c r="X3" i="1"/>
  <c r="X4" i="1" s="1"/>
  <c r="W3" i="1"/>
  <c r="W4" i="1" s="1"/>
  <c r="V3" i="1"/>
  <c r="V4" i="1" s="1"/>
  <c r="U3" i="1"/>
  <c r="U4" i="1" s="1"/>
  <c r="T3" i="1"/>
  <c r="T4" i="1" s="1"/>
  <c r="S3" i="1"/>
  <c r="S4" i="1" s="1"/>
  <c r="R3" i="1"/>
  <c r="R4" i="1" s="1"/>
  <c r="Q3" i="1"/>
  <c r="P3" i="1"/>
  <c r="P4" i="1" s="1"/>
  <c r="O3" i="1"/>
  <c r="O4" i="1" s="1"/>
  <c r="N3" i="1"/>
  <c r="N4" i="1" s="1"/>
  <c r="M3" i="1"/>
  <c r="M4" i="1" s="1"/>
  <c r="L3" i="1"/>
  <c r="L4" i="1" s="1"/>
  <c r="K3" i="1"/>
  <c r="K4" i="1" s="1"/>
  <c r="J3" i="1"/>
  <c r="J4" i="1" s="1"/>
  <c r="I3" i="1"/>
  <c r="H3" i="1"/>
  <c r="H4" i="1" s="1"/>
  <c r="G3" i="1"/>
  <c r="G4" i="1" s="1"/>
  <c r="M3" i="5" l="1"/>
  <c r="L3" i="5"/>
  <c r="K3" i="5"/>
  <c r="N3" i="5"/>
  <c r="AL4" i="1"/>
  <c r="AM4" i="1"/>
  <c r="AN207" i="1" l="1"/>
  <c r="AN203" i="1"/>
  <c r="AN199" i="1"/>
  <c r="AN195" i="1"/>
  <c r="AN191" i="1"/>
  <c r="AN187" i="1"/>
  <c r="AN183" i="1"/>
  <c r="AN179" i="1"/>
  <c r="AN175" i="1"/>
  <c r="AN171" i="1"/>
  <c r="AN167" i="1"/>
  <c r="AN163" i="1"/>
  <c r="AN159" i="1"/>
  <c r="AN155" i="1"/>
  <c r="AN151" i="1"/>
  <c r="AN147" i="1"/>
  <c r="AN143" i="1"/>
  <c r="AN139" i="1"/>
  <c r="AN135" i="1"/>
  <c r="AN131" i="1"/>
  <c r="AN127" i="1"/>
  <c r="AN123" i="1"/>
  <c r="AN119" i="1"/>
  <c r="AN115" i="1"/>
  <c r="AN111" i="1"/>
  <c r="AN107" i="1"/>
  <c r="AN103" i="1"/>
  <c r="AN99" i="1"/>
  <c r="AN95" i="1"/>
  <c r="AN91" i="1"/>
  <c r="AN87" i="1"/>
  <c r="AN83" i="1"/>
  <c r="AN79" i="1"/>
  <c r="AN75" i="1"/>
  <c r="AN71" i="1"/>
  <c r="AN67" i="1"/>
  <c r="AN63" i="1"/>
  <c r="AN59" i="1"/>
  <c r="AN55" i="1"/>
  <c r="AN51" i="1"/>
  <c r="AN47" i="1"/>
  <c r="AN43" i="1"/>
  <c r="AN39" i="1"/>
  <c r="AN35" i="1"/>
  <c r="AN31" i="1"/>
  <c r="AN27" i="1"/>
  <c r="AN23" i="1"/>
  <c r="AN19" i="1"/>
  <c r="AN15" i="1"/>
  <c r="AN11" i="1"/>
  <c r="AN7" i="1"/>
  <c r="AN3" i="1"/>
  <c r="AN204" i="1"/>
  <c r="AN200" i="1"/>
  <c r="AN196" i="1"/>
  <c r="AN192" i="1"/>
  <c r="AN188" i="1"/>
  <c r="AN184" i="1"/>
  <c r="AN180" i="1"/>
  <c r="AN176" i="1"/>
  <c r="AN172" i="1"/>
  <c r="AN168" i="1"/>
  <c r="AN164" i="1"/>
  <c r="AN160" i="1"/>
  <c r="AN156" i="1"/>
  <c r="AN152" i="1"/>
  <c r="AN148" i="1"/>
  <c r="AN144" i="1"/>
  <c r="AN140" i="1"/>
  <c r="AN136" i="1"/>
  <c r="AN132" i="1"/>
  <c r="AN128" i="1"/>
  <c r="AN124" i="1"/>
  <c r="AN120" i="1"/>
  <c r="AN116" i="1"/>
  <c r="AN112" i="1"/>
  <c r="AN205" i="1"/>
  <c r="AN201" i="1"/>
  <c r="AN197" i="1"/>
  <c r="AN193" i="1"/>
  <c r="AN189" i="1"/>
  <c r="AN185" i="1"/>
  <c r="AN181" i="1"/>
  <c r="AN177" i="1"/>
  <c r="AN173" i="1"/>
  <c r="AN169" i="1"/>
  <c r="AN165" i="1"/>
  <c r="AN161" i="1"/>
  <c r="AN157" i="1"/>
  <c r="AN153" i="1"/>
  <c r="AN149" i="1"/>
  <c r="AN145" i="1"/>
  <c r="AN141" i="1"/>
  <c r="AN137" i="1"/>
  <c r="AN133" i="1"/>
  <c r="AN129" i="1"/>
  <c r="AN125" i="1"/>
  <c r="AN121" i="1"/>
  <c r="AN117" i="1"/>
  <c r="AN113" i="1"/>
  <c r="AN109" i="1"/>
  <c r="AN105" i="1"/>
  <c r="AN101" i="1"/>
  <c r="AN97" i="1"/>
  <c r="AN93" i="1"/>
  <c r="AN89" i="1"/>
  <c r="AN85" i="1"/>
  <c r="AN81" i="1"/>
  <c r="AN77" i="1"/>
  <c r="AN73" i="1"/>
  <c r="AN69" i="1"/>
  <c r="AN65" i="1"/>
  <c r="AN61" i="1"/>
  <c r="AN57" i="1"/>
  <c r="AN53" i="1"/>
  <c r="AN49" i="1"/>
  <c r="AN45" i="1"/>
  <c r="AN41" i="1"/>
  <c r="AN37" i="1"/>
  <c r="AN33" i="1"/>
  <c r="AN29" i="1"/>
  <c r="AN25" i="1"/>
  <c r="AN21" i="1"/>
  <c r="AN17" i="1"/>
  <c r="AN13" i="1"/>
  <c r="AN9" i="1"/>
  <c r="AN4" i="1"/>
  <c r="AN206" i="1"/>
  <c r="AN202" i="1"/>
  <c r="AN198" i="1"/>
  <c r="AN194" i="1"/>
  <c r="AN190" i="1"/>
  <c r="AN186" i="1"/>
  <c r="AN182" i="1"/>
  <c r="AN178" i="1"/>
  <c r="AN174" i="1"/>
  <c r="AN170" i="1"/>
  <c r="AN166" i="1"/>
  <c r="AN162" i="1"/>
  <c r="AN158" i="1"/>
  <c r="AN154" i="1"/>
  <c r="AN150" i="1"/>
  <c r="AN146" i="1"/>
  <c r="AN142" i="1"/>
  <c r="AN138" i="1"/>
  <c r="AN134" i="1"/>
  <c r="AN130" i="1"/>
  <c r="AN126" i="1"/>
  <c r="AN122" i="1"/>
  <c r="AN118" i="1"/>
  <c r="AN114" i="1"/>
  <c r="AN104" i="1"/>
  <c r="AN96" i="1"/>
  <c r="AN88" i="1"/>
  <c r="AN80" i="1"/>
  <c r="AN72" i="1"/>
  <c r="AN64" i="1"/>
  <c r="AN56" i="1"/>
  <c r="AN48" i="1"/>
  <c r="AN40" i="1"/>
  <c r="AN32" i="1"/>
  <c r="AN24" i="1"/>
  <c r="AN16" i="1"/>
  <c r="AN8" i="1"/>
  <c r="AN108" i="1"/>
  <c r="AN76" i="1"/>
  <c r="AN60" i="1"/>
  <c r="AN44" i="1"/>
  <c r="AN28" i="1"/>
  <c r="AN12" i="1"/>
  <c r="AN90" i="1"/>
  <c r="AN74" i="1"/>
  <c r="AN66" i="1"/>
  <c r="AN50" i="1"/>
  <c r="AN34" i="1"/>
  <c r="AN18" i="1"/>
  <c r="AN110" i="1"/>
  <c r="AN102" i="1"/>
  <c r="AN94" i="1"/>
  <c r="AN86" i="1"/>
  <c r="AN78" i="1"/>
  <c r="AN70" i="1"/>
  <c r="AN62" i="1"/>
  <c r="AN54" i="1"/>
  <c r="AN46" i="1"/>
  <c r="AN38" i="1"/>
  <c r="AN30" i="1"/>
  <c r="AN22" i="1"/>
  <c r="AN14" i="1"/>
  <c r="AN6" i="1"/>
  <c r="AN100" i="1"/>
  <c r="AN92" i="1"/>
  <c r="AN84" i="1"/>
  <c r="AN68" i="1"/>
  <c r="AN52" i="1"/>
  <c r="AN36" i="1"/>
  <c r="AN20" i="1"/>
  <c r="AN106" i="1"/>
  <c r="AN98" i="1"/>
  <c r="AN82" i="1"/>
  <c r="AN58" i="1"/>
  <c r="AN42" i="1"/>
  <c r="AN26" i="1"/>
  <c r="AN10" i="1"/>
  <c r="E13" i="10" l="1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AG13" i="10"/>
  <c r="AH13" i="10"/>
  <c r="D13" i="10"/>
  <c r="AI5" i="10"/>
  <c r="AI6" i="10"/>
  <c r="AI7" i="10"/>
  <c r="AI8" i="10"/>
  <c r="AI9" i="10"/>
  <c r="AI10" i="10"/>
  <c r="AI11" i="10"/>
  <c r="AI12" i="10"/>
  <c r="D28" i="2" l="1"/>
  <c r="F26" i="2"/>
  <c r="F27" i="2"/>
  <c r="C76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C57" i="5"/>
  <c r="F34" i="42"/>
  <c r="H8" i="3"/>
  <c r="P8" i="3"/>
  <c r="Y8" i="3"/>
  <c r="AH57" i="5" l="1"/>
  <c r="D19" i="22"/>
  <c r="F19" i="2"/>
  <c r="AH46" i="5"/>
  <c r="AH45" i="5"/>
  <c r="AH44" i="5"/>
  <c r="AH39" i="5"/>
  <c r="AH43" i="5"/>
  <c r="AH42" i="5"/>
  <c r="AH41" i="5"/>
  <c r="AH40" i="5"/>
  <c r="AH34" i="5"/>
  <c r="AH33" i="5"/>
  <c r="AH32" i="5"/>
  <c r="AH38" i="5"/>
  <c r="AH37" i="5"/>
  <c r="AH36" i="5"/>
  <c r="AH35" i="5"/>
  <c r="AH31" i="5"/>
  <c r="AH30" i="5"/>
  <c r="AH29" i="5"/>
  <c r="AH27" i="5"/>
  <c r="AH28" i="5"/>
  <c r="AH22" i="5"/>
  <c r="AH26" i="5"/>
  <c r="AH25" i="5"/>
  <c r="AH23" i="5"/>
  <c r="AH21" i="5"/>
  <c r="AH24" i="5"/>
  <c r="AH20" i="5"/>
  <c r="AH19" i="5"/>
  <c r="AH18" i="5"/>
  <c r="AH17" i="5"/>
  <c r="AH16" i="5"/>
  <c r="AH15" i="5"/>
  <c r="AH13" i="5"/>
  <c r="AH14" i="5"/>
  <c r="AH10" i="5"/>
  <c r="AH11" i="5"/>
  <c r="AH12" i="5"/>
  <c r="AH9" i="5"/>
  <c r="AH8" i="5"/>
  <c r="AH7" i="5"/>
  <c r="AH6" i="5"/>
  <c r="AH5" i="5"/>
  <c r="AH4" i="5"/>
  <c r="AH3" i="5"/>
  <c r="F7" i="2" s="1"/>
  <c r="AH47" i="6"/>
  <c r="AH40" i="6"/>
  <c r="AH46" i="6"/>
  <c r="AH45" i="6"/>
  <c r="AH44" i="6"/>
  <c r="AH43" i="6"/>
  <c r="AH42" i="6"/>
  <c r="AH41" i="6"/>
  <c r="AH38" i="6"/>
  <c r="AH33" i="6"/>
  <c r="AH39" i="6"/>
  <c r="AH37" i="6"/>
  <c r="AH36" i="6"/>
  <c r="AH35" i="6"/>
  <c r="AH34" i="6"/>
  <c r="AH31" i="6"/>
  <c r="AH30" i="6"/>
  <c r="AH29" i="6"/>
  <c r="AH32" i="6"/>
  <c r="AH28" i="6"/>
  <c r="AH27" i="6"/>
  <c r="AH26" i="6"/>
  <c r="AH23" i="6"/>
  <c r="AH22" i="6"/>
  <c r="AH25" i="6"/>
  <c r="AH24" i="6"/>
  <c r="AH21" i="6"/>
  <c r="AH20" i="6"/>
  <c r="AH19" i="6"/>
  <c r="AH18" i="6"/>
  <c r="AH17" i="6"/>
  <c r="AH13" i="6"/>
  <c r="AH16" i="6"/>
  <c r="AH14" i="6"/>
  <c r="AH11" i="6"/>
  <c r="AH15" i="6"/>
  <c r="AH12" i="6"/>
  <c r="AH10" i="6"/>
  <c r="AH8" i="6"/>
  <c r="AH9" i="6"/>
  <c r="AH7" i="6"/>
  <c r="AH6" i="6"/>
  <c r="AH5" i="6"/>
  <c r="AH4" i="6"/>
  <c r="H8" i="30" s="1"/>
  <c r="I6" i="42"/>
  <c r="I4" i="42"/>
  <c r="G11" i="11"/>
  <c r="G9" i="11"/>
  <c r="G7" i="11"/>
  <c r="I11" i="4"/>
  <c r="I9" i="4"/>
  <c r="AH6" i="3"/>
  <c r="AI13" i="10" l="1"/>
  <c r="F11" i="22"/>
  <c r="F11" i="2"/>
  <c r="F9" i="22"/>
  <c r="F24" i="2"/>
  <c r="F7" i="22"/>
  <c r="F21" i="2"/>
  <c r="F9" i="2"/>
  <c r="F8" i="22"/>
  <c r="F15" i="2"/>
  <c r="F18" i="22"/>
  <c r="F16" i="2"/>
  <c r="F17" i="2"/>
  <c r="F18" i="2"/>
  <c r="F5" i="22"/>
  <c r="F14" i="2"/>
  <c r="F13" i="2"/>
  <c r="F14" i="22"/>
  <c r="F6" i="2"/>
  <c r="F10" i="2"/>
  <c r="F25" i="2"/>
  <c r="F8" i="2"/>
  <c r="F12" i="2"/>
  <c r="F23" i="2"/>
  <c r="AH58" i="5"/>
  <c r="F8" i="30"/>
  <c r="E19" i="22"/>
  <c r="F19" i="22" s="1"/>
  <c r="F22" i="2"/>
  <c r="F20" i="2"/>
  <c r="F13" i="22"/>
  <c r="F6" i="22"/>
  <c r="F12" i="22"/>
  <c r="F10" i="22"/>
  <c r="AJ10" i="5" l="1"/>
  <c r="AJ14" i="5"/>
  <c r="AJ18" i="5"/>
  <c r="AJ22" i="5"/>
  <c r="AJ26" i="5"/>
  <c r="AJ30" i="5"/>
  <c r="AJ34" i="5"/>
  <c r="AJ38" i="5"/>
  <c r="AJ42" i="5"/>
  <c r="AJ46" i="5"/>
  <c r="AJ50" i="5"/>
  <c r="AJ54" i="5"/>
  <c r="AJ8" i="5"/>
  <c r="AJ21" i="5"/>
  <c r="AJ45" i="5"/>
  <c r="AJ6" i="5"/>
  <c r="AJ11" i="5"/>
  <c r="AJ15" i="5"/>
  <c r="AJ19" i="5"/>
  <c r="AJ23" i="5"/>
  <c r="AJ27" i="5"/>
  <c r="AJ31" i="5"/>
  <c r="AJ35" i="5"/>
  <c r="AJ39" i="5"/>
  <c r="AJ43" i="5"/>
  <c r="AJ47" i="5"/>
  <c r="AJ51" i="5"/>
  <c r="AJ55" i="5"/>
  <c r="AJ9" i="5"/>
  <c r="AJ17" i="5"/>
  <c r="AJ25" i="5"/>
  <c r="AJ33" i="5"/>
  <c r="AJ41" i="5"/>
  <c r="AJ53" i="5"/>
  <c r="AJ12" i="5"/>
  <c r="AJ16" i="5"/>
  <c r="AJ20" i="5"/>
  <c r="AJ24" i="5"/>
  <c r="AJ28" i="5"/>
  <c r="AJ32" i="5"/>
  <c r="AJ36" i="5"/>
  <c r="AJ40" i="5"/>
  <c r="AJ44" i="5"/>
  <c r="AJ48" i="5"/>
  <c r="AJ52" i="5"/>
  <c r="AJ56" i="5"/>
  <c r="AJ5" i="5"/>
  <c r="AJ13" i="5"/>
  <c r="AJ29" i="5"/>
  <c r="AJ37" i="5"/>
  <c r="AJ49" i="5"/>
  <c r="AJ7" i="5"/>
  <c r="E28" i="2"/>
  <c r="AI10" i="5"/>
  <c r="AI40" i="5"/>
  <c r="AI28" i="5"/>
  <c r="AI14" i="5"/>
  <c r="AI6" i="5"/>
  <c r="AI35" i="5"/>
  <c r="AI47" i="5"/>
  <c r="AI27" i="5"/>
  <c r="AI20" i="5"/>
  <c r="AI8" i="5"/>
  <c r="AI25" i="5"/>
  <c r="AI30" i="5"/>
  <c r="AI37" i="5"/>
  <c r="AI41" i="5"/>
  <c r="AI39" i="5"/>
  <c r="AI15" i="5"/>
  <c r="AI19" i="5"/>
  <c r="AI34" i="5"/>
  <c r="AI38" i="5"/>
  <c r="AI36" i="5"/>
  <c r="H13" i="8"/>
  <c r="J13" i="8" s="1"/>
  <c r="AI55" i="5"/>
  <c r="AI53" i="5"/>
  <c r="AI51" i="5"/>
  <c r="AI42" i="5"/>
  <c r="AI11" i="5"/>
  <c r="AI5" i="5"/>
  <c r="AI48" i="5"/>
  <c r="AI45" i="5"/>
  <c r="AJ3" i="5"/>
  <c r="AI56" i="5"/>
  <c r="AI54" i="5"/>
  <c r="AI52" i="5"/>
  <c r="AI49" i="5"/>
  <c r="AI24" i="5"/>
  <c r="AI16" i="5"/>
  <c r="AI12" i="5"/>
  <c r="AJ4" i="5"/>
  <c r="AI3" i="5"/>
  <c r="G8" i="30" s="1"/>
  <c r="AI50" i="5"/>
  <c r="AI44" i="5"/>
  <c r="AI32" i="5"/>
  <c r="AI22" i="5"/>
  <c r="AI33" i="5"/>
  <c r="AI21" i="5"/>
  <c r="AI46" i="5"/>
  <c r="AI4" i="5"/>
  <c r="AI7" i="5"/>
  <c r="AI9" i="5"/>
  <c r="AI13" i="5"/>
  <c r="AI17" i="5"/>
  <c r="AI23" i="5"/>
  <c r="AI26" i="5"/>
  <c r="AI31" i="5"/>
  <c r="AI29" i="5"/>
  <c r="AI43" i="5"/>
  <c r="AI18" i="5"/>
  <c r="F28" i="2" l="1"/>
</calcChain>
</file>

<file path=xl/sharedStrings.xml><?xml version="1.0" encoding="utf-8"?>
<sst xmlns="http://schemas.openxmlformats.org/spreadsheetml/2006/main" count="1383" uniqueCount="589">
  <si>
    <t>km</t>
  </si>
  <si>
    <t>Účast</t>
  </si>
  <si>
    <t>1.</t>
  </si>
  <si>
    <t>2.</t>
  </si>
  <si>
    <t>3.</t>
  </si>
  <si>
    <t>4.</t>
  </si>
  <si>
    <t>Pád</t>
  </si>
  <si>
    <t>Počasí</t>
  </si>
  <si>
    <t>5.</t>
  </si>
  <si>
    <t>6.</t>
  </si>
  <si>
    <t>P.č.</t>
  </si>
  <si>
    <t>7.</t>
  </si>
  <si>
    <t>8.</t>
  </si>
  <si>
    <t>Jméno</t>
  </si>
  <si>
    <t>%</t>
  </si>
  <si>
    <t>Průměr</t>
  </si>
  <si>
    <t>Celkem</t>
  </si>
  <si>
    <t>Km</t>
  </si>
  <si>
    <t>9.</t>
  </si>
  <si>
    <t>10.</t>
  </si>
  <si>
    <t>11.</t>
  </si>
  <si>
    <t>Pořadí</t>
  </si>
  <si>
    <t>12.</t>
  </si>
  <si>
    <t>XXX</t>
  </si>
  <si>
    <t>13.</t>
  </si>
  <si>
    <t>14.</t>
  </si>
  <si>
    <t>15.</t>
  </si>
  <si>
    <t>16.</t>
  </si>
  <si>
    <t>17.</t>
  </si>
  <si>
    <t>18.</t>
  </si>
  <si>
    <t>Průměrná rychlost</t>
  </si>
  <si>
    <t>19.</t>
  </si>
  <si>
    <t>20.</t>
  </si>
  <si>
    <t>CELKEM</t>
  </si>
  <si>
    <t>21.</t>
  </si>
  <si>
    <t>22.</t>
  </si>
  <si>
    <t>23.</t>
  </si>
  <si>
    <t>24.</t>
  </si>
  <si>
    <t>25.</t>
  </si>
  <si>
    <t>26.</t>
  </si>
  <si>
    <t>CELK.</t>
  </si>
  <si>
    <t>Tabulka individuálních km</t>
  </si>
  <si>
    <t>Datum</t>
  </si>
  <si>
    <t>Defekt</t>
  </si>
  <si>
    <t>27.</t>
  </si>
  <si>
    <t>28.</t>
  </si>
  <si>
    <t>29.</t>
  </si>
  <si>
    <t>30.</t>
  </si>
  <si>
    <t>31.</t>
  </si>
  <si>
    <t>Etapa č.</t>
  </si>
  <si>
    <t xml:space="preserve">Pády </t>
  </si>
  <si>
    <t>Defekty</t>
  </si>
  <si>
    <t xml:space="preserve">              </t>
  </si>
  <si>
    <t>Neúčast</t>
  </si>
  <si>
    <t>32.</t>
  </si>
  <si>
    <t>33.</t>
  </si>
  <si>
    <t>34.</t>
  </si>
  <si>
    <t>Počet etap</t>
  </si>
  <si>
    <t>35.</t>
  </si>
  <si>
    <t>36.</t>
  </si>
  <si>
    <t>Hospoda</t>
  </si>
  <si>
    <t>Poř.č.</t>
  </si>
  <si>
    <t>Teploty v etapě</t>
  </si>
  <si>
    <t>Km ujeté v etapě</t>
  </si>
  <si>
    <t>Celkový</t>
  </si>
  <si>
    <t xml:space="preserve"> průměr</t>
  </si>
  <si>
    <t>Nejvyšší</t>
  </si>
  <si>
    <t>Nejnižší</t>
  </si>
  <si>
    <t xml:space="preserve"> průměr  </t>
  </si>
  <si>
    <t>Průměr       v etapě</t>
  </si>
  <si>
    <t>Celková průměrná teplota</t>
  </si>
  <si>
    <t xml:space="preserve"> Nejvyšší teplota v etapě</t>
  </si>
  <si>
    <t xml:space="preserve"> Nejnižší teplota v etapě</t>
  </si>
  <si>
    <t>Nejdelší etapa</t>
  </si>
  <si>
    <t>Nejkratší etapa</t>
  </si>
  <si>
    <t>Pády</t>
  </si>
  <si>
    <t>Pravděpodobnost defektu</t>
  </si>
  <si>
    <t>"Úspěšnost" v padání</t>
  </si>
  <si>
    <t>Četnost účasti</t>
  </si>
  <si>
    <t>Celkem etap</t>
  </si>
  <si>
    <t>Počet etap vítěze</t>
  </si>
  <si>
    <t>Ujeté km</t>
  </si>
  <si>
    <t>37.</t>
  </si>
  <si>
    <t xml:space="preserve">Vítěz </t>
  </si>
  <si>
    <t>38.</t>
  </si>
  <si>
    <t>39.</t>
  </si>
  <si>
    <t>40.</t>
  </si>
  <si>
    <t>41.</t>
  </si>
  <si>
    <t>42.</t>
  </si>
  <si>
    <t>43.</t>
  </si>
  <si>
    <t>TRACMAKER</t>
  </si>
  <si>
    <t>Neučast</t>
  </si>
  <si>
    <t>Ondra</t>
  </si>
  <si>
    <t>Michal</t>
  </si>
  <si>
    <t>Venca</t>
  </si>
  <si>
    <t>44.</t>
  </si>
  <si>
    <t>45.</t>
  </si>
  <si>
    <t>46.</t>
  </si>
  <si>
    <t>47.</t>
  </si>
  <si>
    <t>48.</t>
  </si>
  <si>
    <t>49.</t>
  </si>
  <si>
    <t>50.</t>
  </si>
  <si>
    <t>51.</t>
  </si>
  <si>
    <t>Účast                        v %</t>
  </si>
  <si>
    <t>52.</t>
  </si>
  <si>
    <t>Hostinec</t>
  </si>
  <si>
    <t>Etapa</t>
  </si>
  <si>
    <t>Cena pro nečastějšího padáka</t>
  </si>
  <si>
    <t>Vítek</t>
  </si>
  <si>
    <t>Kocour</t>
  </si>
  <si>
    <t xml:space="preserve">Teplota </t>
  </si>
  <si>
    <t>Víčko</t>
  </si>
  <si>
    <t>Šikl</t>
  </si>
  <si>
    <t>53.</t>
  </si>
  <si>
    <t>54.</t>
  </si>
  <si>
    <t>MEMORIÁL RADKA PROCHÁZKY</t>
  </si>
  <si>
    <t>Zvláštní pozn.</t>
  </si>
  <si>
    <t>Cena Svaté trojice</t>
  </si>
  <si>
    <t>účast</t>
  </si>
  <si>
    <t>pád</t>
  </si>
  <si>
    <t>defekt</t>
  </si>
  <si>
    <t>Triple Golden Club</t>
  </si>
  <si>
    <t>Nezmar</t>
  </si>
  <si>
    <t>O.Míka</t>
  </si>
  <si>
    <t>Tonda</t>
  </si>
  <si>
    <t>Mareš</t>
  </si>
  <si>
    <t>Nejagilnější trackmaker</t>
  </si>
  <si>
    <t>Graf teplot v etapách</t>
  </si>
  <si>
    <t>www.bknezmar.cz</t>
  </si>
  <si>
    <t xml:space="preserve">    Graf km ujetých  v etapě</t>
  </si>
  <si>
    <t>Sochy</t>
  </si>
  <si>
    <t>Petr Pokorný</t>
  </si>
  <si>
    <t>Koubič</t>
  </si>
  <si>
    <t>Kory</t>
  </si>
  <si>
    <t>Majkl</t>
  </si>
  <si>
    <t>Nastoupané m</t>
  </si>
  <si>
    <t xml:space="preserve">Výška v  m </t>
  </si>
  <si>
    <t>Celkem nastoupáno</t>
  </si>
  <si>
    <t>Nastoupané m v etapách</t>
  </si>
  <si>
    <t>Maximum</t>
  </si>
  <si>
    <t>Minimum</t>
  </si>
  <si>
    <t>Rossmík</t>
  </si>
  <si>
    <t>R.Seidl</t>
  </si>
  <si>
    <t>P.Samec</t>
  </si>
  <si>
    <t>Petr Šikl</t>
  </si>
  <si>
    <t>Drbout</t>
  </si>
  <si>
    <t>Petr Jiřička</t>
  </si>
  <si>
    <t>Suda</t>
  </si>
  <si>
    <t>KMP</t>
  </si>
  <si>
    <t>Vráťa Plíhal</t>
  </si>
  <si>
    <t>Petr Brož</t>
  </si>
  <si>
    <t>Míra Dvořák</t>
  </si>
  <si>
    <t>Habrda</t>
  </si>
  <si>
    <t>Pavel Samec</t>
  </si>
  <si>
    <t>Roman Farka</t>
  </si>
  <si>
    <t>Filip Toul</t>
  </si>
  <si>
    <t>Duby</t>
  </si>
  <si>
    <t>Pepa Vlášek</t>
  </si>
  <si>
    <t>Banán</t>
  </si>
  <si>
    <t>Bivoj</t>
  </si>
  <si>
    <t>Láďa AS</t>
  </si>
  <si>
    <t>Petr AS</t>
  </si>
  <si>
    <t>Milan AS</t>
  </si>
  <si>
    <t>Pokorný</t>
  </si>
  <si>
    <t>XX</t>
  </si>
  <si>
    <t>Bujanovská hospoda</t>
  </si>
  <si>
    <t>Ondra Míka</t>
  </si>
  <si>
    <t>Lískovec</t>
  </si>
  <si>
    <t>Farka</t>
  </si>
  <si>
    <t>Pozn.</t>
  </si>
  <si>
    <t>Lucie</t>
  </si>
  <si>
    <t>Venca Píša</t>
  </si>
  <si>
    <t>Petr Novotný</t>
  </si>
  <si>
    <t>Standa AS</t>
  </si>
  <si>
    <t xml:space="preserve">STOPROCENTNÍ PADÁK </t>
  </si>
  <si>
    <t>x</t>
  </si>
  <si>
    <t>BK NEZMAR</t>
  </si>
  <si>
    <t>Jednotlivé etapy</t>
  </si>
  <si>
    <t>etap</t>
  </si>
  <si>
    <t>Počet jezdců</t>
  </si>
  <si>
    <t>Délka km</t>
  </si>
  <si>
    <t>IN</t>
  </si>
  <si>
    <t>p</t>
  </si>
  <si>
    <t>Statistika celkem</t>
  </si>
  <si>
    <t>Celkem km</t>
  </si>
  <si>
    <t>Trackmaker</t>
  </si>
  <si>
    <t>E</t>
  </si>
  <si>
    <t>VK</t>
  </si>
  <si>
    <t>Václav Krutina</t>
  </si>
  <si>
    <t>PT</t>
  </si>
  <si>
    <t>Pavel Tikal</t>
  </si>
  <si>
    <t>AP</t>
  </si>
  <si>
    <t>Aleš Peterka</t>
  </si>
  <si>
    <t xml:space="preserve">Aleš </t>
  </si>
  <si>
    <t>VS</t>
  </si>
  <si>
    <t>Vítek Sirotek</t>
  </si>
  <si>
    <t>OL</t>
  </si>
  <si>
    <t>Ondra Ludvík</t>
  </si>
  <si>
    <t>MK</t>
  </si>
  <si>
    <t>Michal Kubánek</t>
  </si>
  <si>
    <t>JK</t>
  </si>
  <si>
    <t>Jiří Kocourek</t>
  </si>
  <si>
    <t>PP</t>
  </si>
  <si>
    <t>P</t>
  </si>
  <si>
    <t>Přemek Pásek</t>
  </si>
  <si>
    <t>Přemek</t>
  </si>
  <si>
    <t>PŠ</t>
  </si>
  <si>
    <t>TN</t>
  </si>
  <si>
    <t>Tonda Nezval</t>
  </si>
  <si>
    <t>VH</t>
  </si>
  <si>
    <t>Vláďa Hais</t>
  </si>
  <si>
    <t>9</t>
  </si>
  <si>
    <t>Vláďa</t>
  </si>
  <si>
    <t>BI</t>
  </si>
  <si>
    <t>K</t>
  </si>
  <si>
    <t>Michal Korec</t>
  </si>
  <si>
    <t>ST</t>
  </si>
  <si>
    <t>PS</t>
  </si>
  <si>
    <t>V</t>
  </si>
  <si>
    <t>JM</t>
  </si>
  <si>
    <t>Jan Mareš</t>
  </si>
  <si>
    <t>H.Mareš</t>
  </si>
  <si>
    <t>B</t>
  </si>
  <si>
    <t>PD</t>
  </si>
  <si>
    <t>Pavel Dolejší</t>
  </si>
  <si>
    <t>VD</t>
  </si>
  <si>
    <t>Václav Drbout</t>
  </si>
  <si>
    <t>D</t>
  </si>
  <si>
    <t>OM</t>
  </si>
  <si>
    <t>KT</t>
  </si>
  <si>
    <t>Koubič Tomáš</t>
  </si>
  <si>
    <t>DV</t>
  </si>
  <si>
    <t>David Vaňura</t>
  </si>
  <si>
    <t>Vít Kořínek</t>
  </si>
  <si>
    <t>MD</t>
  </si>
  <si>
    <t>PJ</t>
  </si>
  <si>
    <t>HM</t>
  </si>
  <si>
    <t>Honza Mikoláš</t>
  </si>
  <si>
    <t>Mikolášek</t>
  </si>
  <si>
    <t>PK</t>
  </si>
  <si>
    <t>Pavel Kosař</t>
  </si>
  <si>
    <t>VL</t>
  </si>
  <si>
    <t>S</t>
  </si>
  <si>
    <t>Sudí</t>
  </si>
  <si>
    <t>FT</t>
  </si>
  <si>
    <t>VP</t>
  </si>
  <si>
    <t>Píša</t>
  </si>
  <si>
    <t>HL</t>
  </si>
  <si>
    <t>Honza Ludvík</t>
  </si>
  <si>
    <t>JO</t>
  </si>
  <si>
    <t>Jan Kobes</t>
  </si>
  <si>
    <t>EM</t>
  </si>
  <si>
    <t>Emil</t>
  </si>
  <si>
    <t>R</t>
  </si>
  <si>
    <t>Šiklínovo bratránec Róza</t>
  </si>
  <si>
    <t>Róza</t>
  </si>
  <si>
    <t>C</t>
  </si>
  <si>
    <t>Celo Jiřičkový úbor</t>
  </si>
  <si>
    <t>RF</t>
  </si>
  <si>
    <t>JT</t>
  </si>
  <si>
    <t>Jiří Tuček</t>
  </si>
  <si>
    <t>Jirka Tuček</t>
  </si>
  <si>
    <t>JP</t>
  </si>
  <si>
    <t>Jiří Píša</t>
  </si>
  <si>
    <t>JH</t>
  </si>
  <si>
    <t>Jirka Habrda</t>
  </si>
  <si>
    <t>Standa Tabery</t>
  </si>
  <si>
    <t>Standa</t>
  </si>
  <si>
    <t>JR</t>
  </si>
  <si>
    <t>Jiří Rossmann</t>
  </si>
  <si>
    <t>PV</t>
  </si>
  <si>
    <t>Josef Vlášek</t>
  </si>
  <si>
    <t>Větrák</t>
  </si>
  <si>
    <t>Jura</t>
  </si>
  <si>
    <t>Zdeněk Franta</t>
  </si>
  <si>
    <t>Zdeněk od Aleše</t>
  </si>
  <si>
    <t>MJ</t>
  </si>
  <si>
    <t>Míra Jiřička</t>
  </si>
  <si>
    <t>PB</t>
  </si>
  <si>
    <t>Ríša</t>
  </si>
  <si>
    <t>Tomáš</t>
  </si>
  <si>
    <t>LB</t>
  </si>
  <si>
    <t>Benhák Ládˇa</t>
  </si>
  <si>
    <t>Benhák st.</t>
  </si>
  <si>
    <t>Míla</t>
  </si>
  <si>
    <t>Radek Šebesta</t>
  </si>
  <si>
    <t>houbař Radek</t>
  </si>
  <si>
    <t>Jana Matlášková</t>
  </si>
  <si>
    <t>Frolda</t>
  </si>
  <si>
    <t>Prochy</t>
  </si>
  <si>
    <t>OC</t>
  </si>
  <si>
    <t>Ondra Cibulka</t>
  </si>
  <si>
    <t>Cibulka</t>
  </si>
  <si>
    <t>Lukáš od Standy</t>
  </si>
  <si>
    <t>Jarda Hájek</t>
  </si>
  <si>
    <t>Ondřej Pustějovský</t>
  </si>
  <si>
    <t>Pusťa</t>
  </si>
  <si>
    <t>PN</t>
  </si>
  <si>
    <t>Petr  Novotný</t>
  </si>
  <si>
    <t>Brodský</t>
  </si>
  <si>
    <t>Šramota</t>
  </si>
  <si>
    <t>Císler</t>
  </si>
  <si>
    <t>Klapáč</t>
  </si>
  <si>
    <t>Roman Medek</t>
  </si>
  <si>
    <t>Vlasta</t>
  </si>
  <si>
    <t>Láďa Němec</t>
  </si>
  <si>
    <t>Poříz</t>
  </si>
  <si>
    <t>Petr Neubauer</t>
  </si>
  <si>
    <t>LO</t>
  </si>
  <si>
    <t>Lojza Orgoň</t>
  </si>
  <si>
    <t>Lojza</t>
  </si>
  <si>
    <t>Sláva</t>
  </si>
  <si>
    <t>Tomáš Medek</t>
  </si>
  <si>
    <t>Joel</t>
  </si>
  <si>
    <t>Martin Wolf</t>
  </si>
  <si>
    <t>Jirka Švec</t>
  </si>
  <si>
    <t>MN</t>
  </si>
  <si>
    <t>Marek Neubauer</t>
  </si>
  <si>
    <t>Woelffl st.</t>
  </si>
  <si>
    <t>Marek il dottore</t>
  </si>
  <si>
    <t>P.Šíma</t>
  </si>
  <si>
    <t>Eva</t>
  </si>
  <si>
    <t>Karel</t>
  </si>
  <si>
    <t>Jenda</t>
  </si>
  <si>
    <t>Koryho kámoš</t>
  </si>
  <si>
    <t>Martin Fiala</t>
  </si>
  <si>
    <t>DM</t>
  </si>
  <si>
    <t>Doktor Míča - Tomáš CK</t>
  </si>
  <si>
    <t>Lukáš CK</t>
  </si>
  <si>
    <t>HV</t>
  </si>
  <si>
    <t>Honza Voleský</t>
  </si>
  <si>
    <t>PH</t>
  </si>
  <si>
    <t>Petr Podhola AS</t>
  </si>
  <si>
    <t>Háša</t>
  </si>
  <si>
    <t>Vymazal</t>
  </si>
  <si>
    <t>Štěpán</t>
  </si>
  <si>
    <t>Justiční stráž</t>
  </si>
  <si>
    <t>Petr Košin</t>
  </si>
  <si>
    <t>Kaká</t>
  </si>
  <si>
    <t>Radim</t>
  </si>
  <si>
    <t>Patrik</t>
  </si>
  <si>
    <t>Discovery</t>
  </si>
  <si>
    <t>Aleš II.</t>
  </si>
  <si>
    <t>Mili</t>
  </si>
  <si>
    <t>celopéro</t>
  </si>
  <si>
    <t>policajt</t>
  </si>
  <si>
    <t>Slamák</t>
  </si>
  <si>
    <t>Pavel Vácha</t>
  </si>
  <si>
    <t>Tomáš II.</t>
  </si>
  <si>
    <t>Vinco</t>
  </si>
  <si>
    <t>Soukup</t>
  </si>
  <si>
    <t>Linhy</t>
  </si>
  <si>
    <t>Čejka</t>
  </si>
  <si>
    <t>Milan Pavlík</t>
  </si>
  <si>
    <r>
      <t>Medek junior</t>
    </r>
    <r>
      <rPr>
        <b/>
        <vertAlign val="superscript"/>
        <sz val="10"/>
        <color indexed="8"/>
        <rFont val="Arial CE"/>
        <family val="2"/>
        <charset val="238"/>
      </rPr>
      <t>2</t>
    </r>
  </si>
  <si>
    <t>FK</t>
  </si>
  <si>
    <t>František Kubík</t>
  </si>
  <si>
    <t>Kubík František</t>
  </si>
  <si>
    <t>RS</t>
  </si>
  <si>
    <t>Radek Seidl</t>
  </si>
  <si>
    <t>Miloš</t>
  </si>
  <si>
    <t>Míra</t>
  </si>
  <si>
    <t>Woelffl ml.</t>
  </si>
  <si>
    <t>Chalupa</t>
  </si>
  <si>
    <t>Zeman</t>
  </si>
  <si>
    <t>Toncar</t>
  </si>
  <si>
    <t>Trešl</t>
  </si>
  <si>
    <t>Klika</t>
  </si>
  <si>
    <t>Pepa Jiřička</t>
  </si>
  <si>
    <t>Bína</t>
  </si>
  <si>
    <t>Dupal</t>
  </si>
  <si>
    <t>Benhák ml.</t>
  </si>
  <si>
    <t>Mladej</t>
  </si>
  <si>
    <t>Jerome</t>
  </si>
  <si>
    <t>Medik</t>
  </si>
  <si>
    <t>Michal I.</t>
  </si>
  <si>
    <t>Jiří Pešl</t>
  </si>
  <si>
    <t>Petr Michal</t>
  </si>
  <si>
    <t>Pavel Průcha</t>
  </si>
  <si>
    <t>Pavelek</t>
  </si>
  <si>
    <t>Dušek</t>
  </si>
  <si>
    <t>Kozák</t>
  </si>
  <si>
    <t>Noname</t>
  </si>
  <si>
    <t>Petr Černý</t>
  </si>
  <si>
    <t>Iška Václav</t>
  </si>
  <si>
    <t>Děčíňák</t>
  </si>
  <si>
    <t>Uknown</t>
  </si>
  <si>
    <t>Baťůžkář</t>
  </si>
  <si>
    <t>Farkův Ondra</t>
  </si>
  <si>
    <t>Šemík</t>
  </si>
  <si>
    <t>Petr Noname</t>
  </si>
  <si>
    <t>No name II</t>
  </si>
  <si>
    <t>Petr Novák</t>
  </si>
  <si>
    <t>Miťas</t>
  </si>
  <si>
    <t>Jana S.</t>
  </si>
  <si>
    <t>Jindra</t>
  </si>
  <si>
    <t>kámoš Aleše</t>
  </si>
  <si>
    <t>Jakub</t>
  </si>
  <si>
    <t>od Jiřičky I.</t>
  </si>
  <si>
    <t>od Jiřičky II.</t>
  </si>
  <si>
    <t>manžel</t>
  </si>
  <si>
    <t>Möglich</t>
  </si>
  <si>
    <t>Petr Dvořák</t>
  </si>
  <si>
    <t>Štamba</t>
  </si>
  <si>
    <t>K.Bedníček</t>
  </si>
  <si>
    <t>Petr Dvořák II.</t>
  </si>
  <si>
    <t>Pivoňka</t>
  </si>
  <si>
    <t>Kulovaný</t>
  </si>
  <si>
    <t>Mirek hasič</t>
  </si>
  <si>
    <t xml:space="preserve"> Mrázek </t>
  </si>
  <si>
    <t>Polík</t>
  </si>
  <si>
    <t>Tůma</t>
  </si>
  <si>
    <t>Dominik DM</t>
  </si>
  <si>
    <t>Mikl</t>
  </si>
  <si>
    <t>Jazzy</t>
  </si>
  <si>
    <t>Pechouš</t>
  </si>
  <si>
    <t>Eda</t>
  </si>
  <si>
    <t>Bílý dres</t>
  </si>
  <si>
    <t>Vlaďka</t>
  </si>
  <si>
    <t>Heppner</t>
  </si>
  <si>
    <t>Honza Kubáň</t>
  </si>
  <si>
    <t>Jarda  volejbal</t>
  </si>
  <si>
    <t>Samíkovo kámoš</t>
  </si>
  <si>
    <t>Inženýr Ventilátor</t>
  </si>
  <si>
    <t>Magistr Ventilátor</t>
  </si>
  <si>
    <t>Wunsch</t>
  </si>
  <si>
    <t>PR</t>
  </si>
  <si>
    <t>Přírodňák</t>
  </si>
  <si>
    <t>J</t>
  </si>
  <si>
    <t>Jarun</t>
  </si>
  <si>
    <t>Jarin</t>
  </si>
  <si>
    <t>KO</t>
  </si>
  <si>
    <t>Petr Kolban</t>
  </si>
  <si>
    <t>Kolban</t>
  </si>
  <si>
    <t>JA</t>
  </si>
  <si>
    <t>Jarda od Aleše</t>
  </si>
  <si>
    <t>JD</t>
  </si>
  <si>
    <t>Jiří Diviš</t>
  </si>
  <si>
    <t>Jirka Diviš</t>
  </si>
  <si>
    <t>M</t>
  </si>
  <si>
    <t>PL</t>
  </si>
  <si>
    <t>Petr Lískovec</t>
  </si>
  <si>
    <t>SL</t>
  </si>
  <si>
    <t>Sláva AS</t>
  </si>
  <si>
    <t>Teplota</t>
  </si>
  <si>
    <t>jasno</t>
  </si>
  <si>
    <t>polojasno</t>
  </si>
  <si>
    <t>zataženo</t>
  </si>
  <si>
    <t>déšť</t>
  </si>
  <si>
    <t>zataženo, déšť</t>
  </si>
  <si>
    <t>Celkový čas jízdy</t>
  </si>
  <si>
    <t>Celkový čas vyjížďky</t>
  </si>
  <si>
    <t>Čekání</t>
  </si>
  <si>
    <t>Počet pádů</t>
  </si>
  <si>
    <t>Počet defektů</t>
  </si>
  <si>
    <t>Nastoupaná výška</t>
  </si>
  <si>
    <t>Hospoda Na zastávce Vrábče</t>
  </si>
  <si>
    <t>Čéčovka</t>
  </si>
  <si>
    <t>Cesta vlakem/busem</t>
  </si>
  <si>
    <t>Destinace</t>
  </si>
  <si>
    <t>Kubata</t>
  </si>
  <si>
    <t>Dubičák</t>
  </si>
  <si>
    <t>Kleť</t>
  </si>
  <si>
    <t>Kluk</t>
  </si>
  <si>
    <t>Pulmon</t>
  </si>
  <si>
    <t>Oslavenec</t>
  </si>
  <si>
    <t>Narozen</t>
  </si>
  <si>
    <t>Jiří Rossman 53</t>
  </si>
  <si>
    <t>Eri</t>
  </si>
  <si>
    <t xml:space="preserve">alias </t>
  </si>
  <si>
    <t>Z toho track makerem</t>
  </si>
  <si>
    <t>Cena pro největšího píchálka</t>
  </si>
  <si>
    <t>ERI</t>
  </si>
  <si>
    <t>S.P.</t>
  </si>
  <si>
    <t>Pavel Bednařík</t>
  </si>
  <si>
    <t>Martin Ehrenberger</t>
  </si>
  <si>
    <t>ZF</t>
  </si>
  <si>
    <t>SN</t>
  </si>
  <si>
    <t>Stanley</t>
  </si>
  <si>
    <t>188</t>
  </si>
  <si>
    <t>Tomáš Staněk</t>
  </si>
  <si>
    <t>Duby Norbert Dubský</t>
  </si>
  <si>
    <t>VO</t>
  </si>
  <si>
    <t>MO</t>
  </si>
  <si>
    <t>Míra Doležel</t>
  </si>
  <si>
    <t>194</t>
  </si>
  <si>
    <t>Vláďa Řehoř</t>
  </si>
  <si>
    <t>JF</t>
  </si>
  <si>
    <t>Jakub Folbr</t>
  </si>
  <si>
    <t>189</t>
  </si>
  <si>
    <t>KU</t>
  </si>
  <si>
    <t>Kulich</t>
  </si>
  <si>
    <t>192</t>
  </si>
  <si>
    <t>JV</t>
  </si>
  <si>
    <t>Jan Viktora</t>
  </si>
  <si>
    <t>190</t>
  </si>
  <si>
    <t>Viki</t>
  </si>
  <si>
    <t>OS</t>
  </si>
  <si>
    <t>Ondřej Stropnický</t>
  </si>
  <si>
    <t>191</t>
  </si>
  <si>
    <t>KM</t>
  </si>
  <si>
    <t>Kámoš Petra Podholy</t>
  </si>
  <si>
    <t>103</t>
  </si>
  <si>
    <t>AL</t>
  </si>
  <si>
    <t>Alestroj</t>
  </si>
  <si>
    <t>193</t>
  </si>
  <si>
    <t>MA</t>
  </si>
  <si>
    <t>Milan Javůrek</t>
  </si>
  <si>
    <t>196</t>
  </si>
  <si>
    <t>JB</t>
  </si>
  <si>
    <t>Jarun běžec</t>
  </si>
  <si>
    <t>195</t>
  </si>
  <si>
    <t>sněžení</t>
  </si>
  <si>
    <t>po dešti</t>
  </si>
  <si>
    <t>VS, AP, JM</t>
  </si>
  <si>
    <t>VK-2x, BI, ST</t>
  </si>
  <si>
    <t>VK, AP, PT-2x, OL, K</t>
  </si>
  <si>
    <t>JK, PP, JM</t>
  </si>
  <si>
    <t>OL, PH, VL</t>
  </si>
  <si>
    <t>PT, SN, TN</t>
  </si>
  <si>
    <t>OL-3x, SN-2x, AP, ST, PH</t>
  </si>
  <si>
    <t>AP, PP, VD</t>
  </si>
  <si>
    <t>BI, ZF</t>
  </si>
  <si>
    <t>JM, VK, OL-3x</t>
  </si>
  <si>
    <t>VK-2x, P</t>
  </si>
  <si>
    <t>VK, VS, TN</t>
  </si>
  <si>
    <t>ZF-2x; AP</t>
  </si>
  <si>
    <t>OL-2x, MK-2x</t>
  </si>
  <si>
    <t>MK, VS, OL</t>
  </si>
  <si>
    <t>VK, PT, VH</t>
  </si>
  <si>
    <t>JK, OL-2x, K</t>
  </si>
  <si>
    <t>OL, ZF, TN</t>
  </si>
  <si>
    <t>E-2x, MK, JM, VH, PP</t>
  </si>
  <si>
    <t>MA, VL</t>
  </si>
  <si>
    <t>OL-2x</t>
  </si>
  <si>
    <t>PT, E</t>
  </si>
  <si>
    <t>K, VK, E-3x, PT, OL, BI, JK</t>
  </si>
  <si>
    <t>VS, PT</t>
  </si>
  <si>
    <t>VS, MK</t>
  </si>
  <si>
    <t>OL, VO</t>
  </si>
  <si>
    <t>OL, P</t>
  </si>
  <si>
    <t>BI, VK</t>
  </si>
  <si>
    <t>Budweis</t>
  </si>
  <si>
    <t>Pivovar Protivín</t>
  </si>
  <si>
    <t>Heřmaň</t>
  </si>
  <si>
    <t>Borecká rokle a zákolejka</t>
  </si>
  <si>
    <t>Kolem Vltavy na Čertyni</t>
  </si>
  <si>
    <t>Římov - křížová cesta</t>
  </si>
  <si>
    <t>Libničské slzy</t>
  </si>
  <si>
    <t>Mohyly</t>
  </si>
  <si>
    <t>Trocnovská</t>
  </si>
  <si>
    <t>Římovská</t>
  </si>
  <si>
    <t>Hluboká</t>
  </si>
  <si>
    <t>Buglata</t>
  </si>
  <si>
    <t>Bujanov-Poluška</t>
  </si>
  <si>
    <t>Úbočím masivu Kletě</t>
  </si>
  <si>
    <t>Vlkov</t>
  </si>
  <si>
    <t>Besednice</t>
  </si>
  <si>
    <t>Lipí</t>
  </si>
  <si>
    <t>Dunajovická hora</t>
  </si>
  <si>
    <t>Bujanov-Louzek</t>
  </si>
  <si>
    <t>Velešínská</t>
  </si>
  <si>
    <t>Trhové Sviny</t>
  </si>
  <si>
    <t>Protivín</t>
  </si>
  <si>
    <t>Doudlebský vodopád</t>
  </si>
  <si>
    <t>Bezdrev</t>
  </si>
  <si>
    <t>Vyhlídka na Dívčák</t>
  </si>
  <si>
    <t>Baba - Kachna</t>
  </si>
  <si>
    <t>Závěrečná - Hluboká</t>
  </si>
  <si>
    <t>Vítek Sirotek 41</t>
  </si>
  <si>
    <t>Pavel Samec 41</t>
  </si>
  <si>
    <t>Petr Pokorný 42</t>
  </si>
  <si>
    <t>Přema svátek</t>
  </si>
  <si>
    <t>Norbert Dubský 38</t>
  </si>
  <si>
    <t>Radek Anderle 39</t>
  </si>
  <si>
    <t>Michal Korec 41</t>
  </si>
  <si>
    <t>Jan Ludvík 42</t>
  </si>
  <si>
    <t>Pavel Bednařík 37</t>
  </si>
  <si>
    <t>Vít Kořínek 39</t>
  </si>
  <si>
    <t>Václav Drbout 44</t>
  </si>
  <si>
    <t>Ondra Míka 40</t>
  </si>
  <si>
    <t>Vítek slavil narozky</t>
  </si>
  <si>
    <t>Petr narozky, Ondra rozvod, Bivoj Kometa, Majkl na práci</t>
  </si>
  <si>
    <t>Banán narozky, Ondra Míka Leontýnka-1měsíc</t>
  </si>
  <si>
    <t>Bivoj narozky</t>
  </si>
  <si>
    <t>TGC</t>
  </si>
  <si>
    <t>Cena pro největšího pilníka 2017</t>
  </si>
  <si>
    <t>Ondra ludvík</t>
  </si>
  <si>
    <t>Pavel Tíkal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</si>
</sst>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.0"/>
    <numFmt numFmtId="165" formatCode="d/m/yy"/>
    <numFmt numFmtId="166" formatCode="##&quot;km&quot;"/>
    <numFmt numFmtId="167" formatCode="d/m;@"/>
    <numFmt numFmtId="168" formatCode="0.0%"/>
    <numFmt numFmtId="169" formatCode="##\°\C"/>
    <numFmt numFmtId="170" formatCode="ddd\ d/m"/>
    <numFmt numFmtId="171" formatCode="#,##0.0"/>
    <numFmt numFmtId="172" formatCode="[h]:mm;@"/>
    <numFmt numFmtId="173" formatCode="dd/mm/"/>
    <numFmt numFmtId="174" formatCode="dd/mm;@"/>
    <numFmt numFmtId="175" formatCode="d/m/"/>
  </numFmts>
  <fonts count="60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0"/>
      <color indexed="53"/>
      <name val="Arial CE"/>
      <family val="2"/>
      <charset val="238"/>
    </font>
    <font>
      <sz val="10"/>
      <color indexed="52"/>
      <name val="Arial CE"/>
      <family val="2"/>
      <charset val="238"/>
    </font>
    <font>
      <b/>
      <sz val="10"/>
      <color indexed="12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sz val="12"/>
      <color indexed="53"/>
      <name val="Arial CE"/>
      <family val="2"/>
      <charset val="238"/>
    </font>
    <font>
      <b/>
      <sz val="14"/>
      <color indexed="12"/>
      <name val="Arial CE"/>
      <family val="2"/>
      <charset val="238"/>
    </font>
    <font>
      <b/>
      <sz val="10"/>
      <color indexed="62"/>
      <name val="Arial CE"/>
      <family val="2"/>
      <charset val="238"/>
    </font>
    <font>
      <b/>
      <i/>
      <sz val="10"/>
      <color indexed="12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name val="Symbol"/>
      <family val="1"/>
      <charset val="2"/>
    </font>
    <font>
      <sz val="10"/>
      <color indexed="20"/>
      <name val="Arial CE"/>
      <family val="2"/>
      <charset val="238"/>
    </font>
    <font>
      <sz val="12"/>
      <name val="Arial CE"/>
      <family val="2"/>
      <charset val="238"/>
    </font>
    <font>
      <b/>
      <sz val="12"/>
      <color indexed="12"/>
      <name val="Arial CE"/>
      <family val="2"/>
      <charset val="238"/>
    </font>
    <font>
      <b/>
      <sz val="10"/>
      <color indexed="9"/>
      <name val="Arial CE"/>
      <charset val="238"/>
    </font>
    <font>
      <b/>
      <sz val="10"/>
      <name val="Arial CE"/>
      <charset val="238"/>
    </font>
    <font>
      <b/>
      <sz val="11"/>
      <name val="Arial CE"/>
      <charset val="238"/>
    </font>
    <font>
      <b/>
      <sz val="10"/>
      <color indexed="9"/>
      <name val="Arial CE"/>
      <family val="2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0"/>
      <color indexed="10"/>
      <name val="Arial CE"/>
      <charset val="238"/>
    </font>
    <font>
      <b/>
      <i/>
      <sz val="16"/>
      <color indexed="12"/>
      <name val="Arial CE"/>
      <family val="2"/>
      <charset val="238"/>
    </font>
    <font>
      <b/>
      <sz val="11"/>
      <name val="Arial CE"/>
      <family val="2"/>
      <charset val="238"/>
    </font>
    <font>
      <b/>
      <sz val="11"/>
      <color indexed="9"/>
      <name val="Arial CE"/>
      <family val="2"/>
      <charset val="238"/>
    </font>
    <font>
      <b/>
      <sz val="10"/>
      <color indexed="12"/>
      <name val="Arial CE"/>
      <charset val="238"/>
    </font>
    <font>
      <sz val="18"/>
      <name val="Arial CE"/>
      <family val="2"/>
      <charset val="238"/>
    </font>
    <font>
      <sz val="14"/>
      <name val="Arial CE"/>
      <charset val="238"/>
    </font>
    <font>
      <b/>
      <sz val="14"/>
      <color indexed="20"/>
      <name val="Arial CE"/>
      <charset val="238"/>
    </font>
    <font>
      <b/>
      <i/>
      <sz val="18"/>
      <color indexed="53"/>
      <name val="Arial CE"/>
      <family val="2"/>
      <charset val="238"/>
    </font>
    <font>
      <b/>
      <sz val="24"/>
      <color indexed="48"/>
      <name val="Arial CE"/>
      <charset val="238"/>
    </font>
    <font>
      <sz val="10"/>
      <color indexed="48"/>
      <name val="Arial CE"/>
      <charset val="238"/>
    </font>
    <font>
      <b/>
      <sz val="14"/>
      <name val="Arial CE"/>
      <charset val="238"/>
    </font>
    <font>
      <b/>
      <sz val="14"/>
      <color indexed="10"/>
      <name val="Arial CE"/>
      <charset val="238"/>
    </font>
    <font>
      <sz val="16"/>
      <name val="Arial CE"/>
      <charset val="238"/>
    </font>
    <font>
      <b/>
      <i/>
      <sz val="14"/>
      <color indexed="53"/>
      <name val="Arial CE"/>
      <family val="2"/>
      <charset val="238"/>
    </font>
    <font>
      <b/>
      <sz val="48"/>
      <name val="Arial CE"/>
      <charset val="238"/>
    </font>
    <font>
      <b/>
      <sz val="10"/>
      <color indexed="48"/>
      <name val="Arial CE"/>
      <charset val="238"/>
    </font>
    <font>
      <b/>
      <sz val="10"/>
      <color theme="0"/>
      <name val="Arial CE"/>
      <family val="2"/>
      <charset val="238"/>
    </font>
    <font>
      <b/>
      <sz val="10"/>
      <color rgb="FFFF0000"/>
      <name val="Arial CE"/>
      <charset val="238"/>
    </font>
    <font>
      <b/>
      <sz val="10"/>
      <color rgb="FFFF0000"/>
      <name val="Arial CE"/>
      <family val="2"/>
      <charset val="238"/>
    </font>
    <font>
      <b/>
      <sz val="24"/>
      <color rgb="FF0070C0"/>
      <name val="Arial CE"/>
      <charset val="238"/>
    </font>
    <font>
      <b/>
      <sz val="12"/>
      <name val="Arial CE"/>
      <charset val="238"/>
    </font>
    <font>
      <b/>
      <sz val="16"/>
      <name val="Arial CE"/>
      <charset val="238"/>
    </font>
    <font>
      <b/>
      <sz val="10"/>
      <color theme="0"/>
      <name val="Arial CE"/>
      <charset val="238"/>
    </font>
    <font>
      <b/>
      <sz val="10"/>
      <color rgb="FF00B0F0"/>
      <name val="Arial CE"/>
      <charset val="238"/>
    </font>
    <font>
      <sz val="10"/>
      <color theme="3" tint="-0.249977111117893"/>
      <name val="Arial CE"/>
      <charset val="238"/>
    </font>
    <font>
      <b/>
      <sz val="10"/>
      <color rgb="FFFFFF00"/>
      <name val="Arial CE"/>
      <charset val="238"/>
    </font>
    <font>
      <b/>
      <sz val="10"/>
      <color rgb="FF0070C0"/>
      <name val="Arial CE"/>
      <charset val="238"/>
    </font>
    <font>
      <b/>
      <vertAlign val="superscript"/>
      <sz val="10"/>
      <color indexed="8"/>
      <name val="Arial CE"/>
      <family val="2"/>
      <charset val="238"/>
    </font>
    <font>
      <sz val="16"/>
      <name val="Arial CE"/>
      <family val="2"/>
      <charset val="238"/>
    </font>
    <font>
      <b/>
      <sz val="16"/>
      <name val="Arial CE"/>
      <family val="2"/>
      <charset val="238"/>
    </font>
    <font>
      <b/>
      <sz val="16"/>
      <color indexed="10"/>
      <name val="Arial CE"/>
      <family val="2"/>
      <charset val="238"/>
    </font>
    <font>
      <b/>
      <sz val="16"/>
      <color indexed="12"/>
      <name val="Arial CE"/>
      <family val="2"/>
      <charset val="238"/>
    </font>
    <font>
      <b/>
      <i/>
      <sz val="20"/>
      <color indexed="53"/>
      <name val="Arial CE"/>
      <family val="2"/>
      <charset val="238"/>
    </font>
    <font>
      <b/>
      <sz val="22"/>
      <name val="Arial CE"/>
      <charset val="238"/>
    </font>
    <font>
      <b/>
      <sz val="26"/>
      <name val="Arial CE"/>
      <charset val="238"/>
    </font>
    <font>
      <sz val="10"/>
      <color rgb="FFFF0000"/>
      <name val="Arial CE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11" fontId="0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473">
    <xf numFmtId="11" fontId="0" fillId="0" borderId="0" xfId="0"/>
    <xf numFmtId="11" fontId="0" fillId="0" borderId="0" xfId="0" applyAlignment="1">
      <alignment horizontal="center"/>
    </xf>
    <xf numFmtId="11" fontId="0" fillId="0" borderId="0" xfId="0" applyBorder="1"/>
    <xf numFmtId="11" fontId="0" fillId="0" borderId="0" xfId="0" applyAlignment="1">
      <alignment horizontal="center" vertical="center" wrapText="1"/>
    </xf>
    <xf numFmtId="11" fontId="4" fillId="2" borderId="0" xfId="0" applyFont="1" applyFill="1" applyBorder="1" applyAlignment="1">
      <alignment horizontal="center"/>
    </xf>
    <xf numFmtId="11" fontId="0" fillId="0" borderId="0" xfId="0" applyFill="1"/>
    <xf numFmtId="11" fontId="0" fillId="0" borderId="0" xfId="0" applyAlignment="1">
      <alignment wrapText="1"/>
    </xf>
    <xf numFmtId="11" fontId="0" fillId="0" borderId="0" xfId="0" applyFill="1" applyBorder="1"/>
    <xf numFmtId="11" fontId="2" fillId="0" borderId="0" xfId="0" applyFont="1" applyFill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/>
    </xf>
    <xf numFmtId="11" fontId="2" fillId="0" borderId="0" xfId="0" applyFont="1" applyFill="1" applyBorder="1" applyAlignment="1">
      <alignment horizontal="center" vertical="center" wrapText="1"/>
    </xf>
    <xf numFmtId="11" fontId="2" fillId="0" borderId="0" xfId="0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/>
    </xf>
    <xf numFmtId="11" fontId="0" fillId="0" borderId="0" xfId="0" applyFill="1" applyBorder="1" applyAlignment="1">
      <alignment horizontal="center"/>
    </xf>
    <xf numFmtId="11" fontId="2" fillId="0" borderId="0" xfId="0" applyFont="1" applyFill="1" applyBorder="1"/>
    <xf numFmtId="11" fontId="2" fillId="0" borderId="0" xfId="0" applyFont="1" applyFill="1" applyBorder="1" applyAlignment="1"/>
    <xf numFmtId="11" fontId="2" fillId="0" borderId="0" xfId="0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/>
    </xf>
    <xf numFmtId="11" fontId="13" fillId="0" borderId="0" xfId="0" applyFont="1" applyFill="1" applyBorder="1"/>
    <xf numFmtId="2" fontId="2" fillId="0" borderId="0" xfId="0" applyNumberFormat="1" applyFont="1" applyFill="1" applyBorder="1" applyAlignment="1">
      <alignment horizontal="center" vertical="center"/>
    </xf>
    <xf numFmtId="11" fontId="14" fillId="0" borderId="0" xfId="0" applyFont="1"/>
    <xf numFmtId="2" fontId="0" fillId="0" borderId="0" xfId="0" applyNumberFormat="1"/>
    <xf numFmtId="1" fontId="3" fillId="0" borderId="0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1" fontId="2" fillId="5" borderId="9" xfId="0" applyFont="1" applyFill="1" applyBorder="1" applyAlignment="1">
      <alignment horizontal="center" vertical="center" wrapText="1"/>
    </xf>
    <xf numFmtId="11" fontId="2" fillId="5" borderId="5" xfId="0" applyFont="1" applyFill="1" applyBorder="1" applyAlignment="1">
      <alignment horizontal="center" vertical="center"/>
    </xf>
    <xf numFmtId="11" fontId="18" fillId="0" borderId="0" xfId="0" applyFont="1" applyFill="1" applyBorder="1" applyAlignment="1">
      <alignment horizontal="center" vertical="center"/>
    </xf>
    <xf numFmtId="11" fontId="0" fillId="2" borderId="0" xfId="0" applyFill="1"/>
    <xf numFmtId="11" fontId="0" fillId="2" borderId="0" xfId="0" applyFill="1" applyAlignment="1">
      <alignment horizontal="center"/>
    </xf>
    <xf numFmtId="0" fontId="0" fillId="2" borderId="0" xfId="0" applyNumberFormat="1" applyFill="1" applyBorder="1" applyAlignment="1">
      <alignment horizontal="center"/>
    </xf>
    <xf numFmtId="0" fontId="0" fillId="2" borderId="0" xfId="0" applyNumberFormat="1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/>
    </xf>
    <xf numFmtId="11" fontId="0" fillId="2" borderId="0" xfId="0" applyFill="1" applyBorder="1" applyAlignment="1">
      <alignment horizontal="center" vertical="center"/>
    </xf>
    <xf numFmtId="11" fontId="0" fillId="2" borderId="0" xfId="0" applyFill="1" applyBorder="1" applyAlignment="1">
      <alignment horizontal="center"/>
    </xf>
    <xf numFmtId="11" fontId="0" fillId="2" borderId="0" xfId="0" applyFill="1" applyBorder="1"/>
    <xf numFmtId="11" fontId="12" fillId="2" borderId="0" xfId="0" applyFont="1" applyFill="1"/>
    <xf numFmtId="11" fontId="2" fillId="2" borderId="0" xfId="0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center"/>
    </xf>
    <xf numFmtId="11" fontId="6" fillId="2" borderId="0" xfId="0" applyFont="1" applyFill="1" applyBorder="1" applyAlignment="1">
      <alignment horizontal="center"/>
    </xf>
    <xf numFmtId="2" fontId="6" fillId="2" borderId="0" xfId="0" applyNumberFormat="1" applyFont="1" applyFill="1" applyBorder="1" applyAlignment="1">
      <alignment horizontal="center"/>
    </xf>
    <xf numFmtId="11" fontId="2" fillId="2" borderId="0" xfId="0" applyFont="1" applyFill="1" applyBorder="1"/>
    <xf numFmtId="2" fontId="2" fillId="2" borderId="0" xfId="0" applyNumberFormat="1" applyFont="1" applyFill="1" applyBorder="1" applyAlignment="1">
      <alignment horizontal="center"/>
    </xf>
    <xf numFmtId="1" fontId="17" fillId="8" borderId="20" xfId="0" applyNumberFormat="1" applyFont="1" applyFill="1" applyBorder="1" applyAlignment="1">
      <alignment horizontal="center"/>
    </xf>
    <xf numFmtId="11" fontId="29" fillId="4" borderId="6" xfId="0" applyFont="1" applyFill="1" applyBorder="1" applyProtection="1">
      <protection locked="0"/>
    </xf>
    <xf numFmtId="11" fontId="30" fillId="4" borderId="21" xfId="0" applyFont="1" applyFill="1" applyBorder="1" applyAlignment="1" applyProtection="1">
      <alignment horizontal="center"/>
      <protection locked="0"/>
    </xf>
    <xf numFmtId="11" fontId="0" fillId="2" borderId="0" xfId="0" applyFill="1" applyAlignment="1">
      <alignment horizontal="center" vertical="center" wrapText="1"/>
    </xf>
    <xf numFmtId="11" fontId="33" fillId="2" borderId="0" xfId="0" applyFont="1" applyFill="1" applyBorder="1"/>
    <xf numFmtId="11" fontId="2" fillId="7" borderId="1" xfId="0" applyFont="1" applyFill="1" applyBorder="1" applyAlignment="1">
      <alignment horizontal="left"/>
    </xf>
    <xf numFmtId="1" fontId="18" fillId="0" borderId="1" xfId="0" applyNumberFormat="1" applyFont="1" applyBorder="1" applyAlignment="1">
      <alignment horizontal="center"/>
    </xf>
    <xf numFmtId="11" fontId="29" fillId="4" borderId="21" xfId="0" applyFont="1" applyFill="1" applyBorder="1" applyProtection="1">
      <protection locked="0"/>
    </xf>
    <xf numFmtId="11" fontId="0" fillId="2" borderId="0" xfId="0" applyFill="1" applyBorder="1" applyProtection="1">
      <protection locked="0"/>
    </xf>
    <xf numFmtId="11" fontId="8" fillId="2" borderId="0" xfId="0" applyFont="1" applyFill="1"/>
    <xf numFmtId="11" fontId="0" fillId="2" borderId="0" xfId="0" applyFill="1" applyAlignment="1">
      <alignment wrapText="1"/>
    </xf>
    <xf numFmtId="11" fontId="5" fillId="2" borderId="0" xfId="0" applyFont="1" applyFill="1"/>
    <xf numFmtId="11" fontId="2" fillId="2" borderId="0" xfId="0" applyFont="1" applyFill="1" applyBorder="1" applyAlignment="1">
      <alignment horizontal="left"/>
    </xf>
    <xf numFmtId="1" fontId="2" fillId="2" borderId="0" xfId="0" applyNumberFormat="1" applyFont="1" applyFill="1" applyBorder="1" applyAlignment="1">
      <alignment horizontal="center"/>
    </xf>
    <xf numFmtId="11" fontId="2" fillId="2" borderId="0" xfId="0" applyFont="1" applyFill="1" applyBorder="1" applyAlignment="1"/>
    <xf numFmtId="11" fontId="8" fillId="2" borderId="0" xfId="0" applyFont="1" applyFill="1" applyBorder="1"/>
    <xf numFmtId="1" fontId="2" fillId="7" borderId="1" xfId="0" applyNumberFormat="1" applyFont="1" applyFill="1" applyBorder="1" applyAlignment="1">
      <alignment horizontal="center"/>
    </xf>
    <xf numFmtId="1" fontId="18" fillId="7" borderId="1" xfId="0" applyNumberFormat="1" applyFont="1" applyFill="1" applyBorder="1" applyAlignment="1">
      <alignment horizontal="center"/>
    </xf>
    <xf numFmtId="11" fontId="36" fillId="4" borderId="24" xfId="0" applyFont="1" applyFill="1" applyBorder="1" applyProtection="1">
      <protection locked="0"/>
    </xf>
    <xf numFmtId="11" fontId="36" fillId="4" borderId="22" xfId="0" applyFont="1" applyFill="1" applyBorder="1" applyProtection="1">
      <protection locked="0"/>
    </xf>
    <xf numFmtId="11" fontId="0" fillId="4" borderId="7" xfId="0" applyFill="1" applyBorder="1" applyProtection="1">
      <protection locked="0"/>
    </xf>
    <xf numFmtId="11" fontId="20" fillId="10" borderId="1" xfId="0" applyFont="1" applyFill="1" applyBorder="1" applyAlignment="1">
      <alignment horizontal="left"/>
    </xf>
    <xf numFmtId="11" fontId="20" fillId="10" borderId="17" xfId="0" applyFont="1" applyFill="1" applyBorder="1" applyAlignment="1">
      <alignment horizontal="center"/>
    </xf>
    <xf numFmtId="11" fontId="1" fillId="2" borderId="0" xfId="0" applyFont="1" applyFill="1" applyBorder="1"/>
    <xf numFmtId="11" fontId="31" fillId="11" borderId="4" xfId="0" applyFont="1" applyFill="1" applyBorder="1" applyAlignment="1">
      <alignment horizontal="left"/>
    </xf>
    <xf numFmtId="11" fontId="28" fillId="11" borderId="11" xfId="0" applyFont="1" applyFill="1" applyBorder="1"/>
    <xf numFmtId="11" fontId="28" fillId="11" borderId="11" xfId="0" applyFont="1" applyFill="1" applyBorder="1" applyAlignment="1">
      <alignment horizontal="center"/>
    </xf>
    <xf numFmtId="11" fontId="0" fillId="11" borderId="10" xfId="0" applyFill="1" applyBorder="1"/>
    <xf numFmtId="49" fontId="20" fillId="10" borderId="1" xfId="0" applyNumberFormat="1" applyFont="1" applyFill="1" applyBorder="1" applyAlignment="1"/>
    <xf numFmtId="49" fontId="20" fillId="10" borderId="1" xfId="0" applyNumberFormat="1" applyFont="1" applyFill="1" applyBorder="1" applyAlignment="1">
      <alignment horizontal="left"/>
    </xf>
    <xf numFmtId="49" fontId="20" fillId="10" borderId="1" xfId="0" applyNumberFormat="1" applyFont="1" applyFill="1" applyBorder="1"/>
    <xf numFmtId="11" fontId="2" fillId="5" borderId="23" xfId="0" applyFont="1" applyFill="1" applyBorder="1" applyAlignment="1">
      <alignment horizontal="center" vertical="center" wrapText="1"/>
    </xf>
    <xf numFmtId="11" fontId="2" fillId="12" borderId="25" xfId="0" applyFont="1" applyFill="1" applyBorder="1" applyAlignment="1">
      <alignment horizontal="center" vertical="center"/>
    </xf>
    <xf numFmtId="11" fontId="20" fillId="10" borderId="27" xfId="0" applyFont="1" applyFill="1" applyBorder="1" applyAlignment="1">
      <alignment horizontal="center"/>
    </xf>
    <xf numFmtId="11" fontId="2" fillId="4" borderId="28" xfId="0" applyFont="1" applyFill="1" applyBorder="1" applyAlignment="1">
      <alignment horizontal="center"/>
    </xf>
    <xf numFmtId="0" fontId="7" fillId="2" borderId="0" xfId="0" applyNumberFormat="1" applyFont="1" applyFill="1" applyBorder="1" applyAlignment="1">
      <alignment horizontal="center"/>
    </xf>
    <xf numFmtId="11" fontId="12" fillId="2" borderId="0" xfId="0" applyFont="1" applyFill="1" applyBorder="1" applyAlignment="1"/>
    <xf numFmtId="11" fontId="3" fillId="2" borderId="0" xfId="0" applyFont="1" applyFill="1" applyBorder="1" applyAlignment="1"/>
    <xf numFmtId="0" fontId="2" fillId="2" borderId="0" xfId="0" applyNumberFormat="1" applyFont="1" applyFill="1" applyBorder="1" applyAlignment="1">
      <alignment horizontal="center" vertical="center" wrapText="1"/>
    </xf>
    <xf numFmtId="11" fontId="24" fillId="2" borderId="4" xfId="0" applyFont="1" applyFill="1" applyBorder="1"/>
    <xf numFmtId="11" fontId="0" fillId="2" borderId="13" xfId="0" applyFill="1" applyBorder="1"/>
    <xf numFmtId="11" fontId="0" fillId="2" borderId="11" xfId="0" applyFill="1" applyBorder="1"/>
    <xf numFmtId="11" fontId="0" fillId="2" borderId="10" xfId="0" applyFill="1" applyBorder="1"/>
    <xf numFmtId="0" fontId="3" fillId="0" borderId="0" xfId="0" applyNumberFormat="1" applyFont="1" applyBorder="1" applyAlignment="1">
      <alignment horizontal="center" vertical="center"/>
    </xf>
    <xf numFmtId="165" fontId="0" fillId="0" borderId="0" xfId="0" applyNumberForma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11" fontId="2" fillId="7" borderId="1" xfId="0" applyFont="1" applyFill="1" applyBorder="1" applyAlignment="1"/>
    <xf numFmtId="1" fontId="18" fillId="0" borderId="1" xfId="0" applyNumberFormat="1" applyFont="1" applyFill="1" applyBorder="1" applyAlignment="1">
      <alignment horizontal="center"/>
    </xf>
    <xf numFmtId="9" fontId="18" fillId="0" borderId="1" xfId="2" applyFont="1" applyBorder="1" applyAlignment="1">
      <alignment horizontal="center" wrapText="1"/>
    </xf>
    <xf numFmtId="11" fontId="2" fillId="7" borderId="1" xfId="0" applyFont="1" applyFill="1" applyBorder="1" applyAlignment="1">
      <alignment horizontal="center"/>
    </xf>
    <xf numFmtId="11" fontId="2" fillId="7" borderId="1" xfId="0" applyFont="1" applyFill="1" applyBorder="1"/>
    <xf numFmtId="11" fontId="2" fillId="6" borderId="1" xfId="0" applyFont="1" applyFill="1" applyBorder="1" applyAlignment="1">
      <alignment horizontal="center" vertical="center" wrapText="1"/>
    </xf>
    <xf numFmtId="11" fontId="7" fillId="6" borderId="1" xfId="0" applyFont="1" applyFill="1" applyBorder="1" applyAlignment="1">
      <alignment horizontal="center" wrapText="1"/>
    </xf>
    <xf numFmtId="167" fontId="0" fillId="0" borderId="1" xfId="0" applyNumberFormat="1" applyBorder="1" applyAlignment="1">
      <alignment horizontal="center"/>
    </xf>
    <xf numFmtId="11" fontId="9" fillId="0" borderId="0" xfId="0" applyFont="1" applyFill="1"/>
    <xf numFmtId="11" fontId="9" fillId="0" borderId="4" xfId="0" applyFont="1" applyFill="1" applyBorder="1"/>
    <xf numFmtId="11" fontId="0" fillId="0" borderId="11" xfId="0" applyFill="1" applyBorder="1"/>
    <xf numFmtId="11" fontId="0" fillId="0" borderId="10" xfId="0" applyFill="1" applyBorder="1"/>
    <xf numFmtId="11" fontId="2" fillId="3" borderId="25" xfId="0" applyFont="1" applyFill="1" applyBorder="1" applyAlignment="1">
      <alignment horizontal="center" vertical="center"/>
    </xf>
    <xf numFmtId="11" fontId="2" fillId="3" borderId="29" xfId="0" applyFont="1" applyFill="1" applyBorder="1" applyAlignment="1">
      <alignment horizontal="center" vertical="center" wrapText="1"/>
    </xf>
    <xf numFmtId="11" fontId="2" fillId="3" borderId="32" xfId="0" applyFont="1" applyFill="1" applyBorder="1" applyAlignment="1">
      <alignment horizontal="center" vertical="center" wrapText="1"/>
    </xf>
    <xf numFmtId="11" fontId="36" fillId="4" borderId="8" xfId="0" applyFont="1" applyFill="1" applyBorder="1" applyProtection="1">
      <protection locked="0"/>
    </xf>
    <xf numFmtId="11" fontId="37" fillId="4" borderId="24" xfId="0" applyFont="1" applyFill="1" applyBorder="1" applyProtection="1">
      <protection locked="0"/>
    </xf>
    <xf numFmtId="0" fontId="2" fillId="0" borderId="0" xfId="0" applyNumberFormat="1" applyFont="1" applyFill="1" applyBorder="1" applyAlignment="1">
      <alignment horizontal="center"/>
    </xf>
    <xf numFmtId="1" fontId="7" fillId="7" borderId="2" xfId="0" applyNumberFormat="1" applyFont="1" applyFill="1" applyBorder="1" applyAlignment="1">
      <alignment horizontal="center"/>
    </xf>
    <xf numFmtId="9" fontId="18" fillId="0" borderId="2" xfId="2" applyFont="1" applyBorder="1" applyAlignment="1">
      <alignment horizontal="center" wrapText="1"/>
    </xf>
    <xf numFmtId="1" fontId="39" fillId="0" borderId="8" xfId="0" applyNumberFormat="1" applyFont="1" applyBorder="1" applyAlignment="1">
      <alignment horizontal="center" wrapText="1"/>
    </xf>
    <xf numFmtId="11" fontId="2" fillId="3" borderId="1" xfId="0" applyFont="1" applyFill="1" applyBorder="1" applyAlignment="1">
      <alignment horizontal="center" vertical="center" wrapText="1"/>
    </xf>
    <xf numFmtId="11" fontId="10" fillId="3" borderId="1" xfId="0" applyFont="1" applyFill="1" applyBorder="1" applyAlignment="1">
      <alignment horizontal="center" vertical="center" wrapText="1"/>
    </xf>
    <xf numFmtId="11" fontId="20" fillId="10" borderId="26" xfId="0" applyFont="1" applyFill="1" applyBorder="1" applyAlignment="1">
      <alignment horizontal="center"/>
    </xf>
    <xf numFmtId="10" fontId="27" fillId="7" borderId="1" xfId="2" applyNumberFormat="1" applyFont="1" applyFill="1" applyBorder="1" applyAlignment="1">
      <alignment horizontal="center"/>
    </xf>
    <xf numFmtId="11" fontId="34" fillId="9" borderId="4" xfId="0" applyFont="1" applyFill="1" applyBorder="1"/>
    <xf numFmtId="11" fontId="0" fillId="9" borderId="10" xfId="0" applyFill="1" applyBorder="1"/>
    <xf numFmtId="11" fontId="26" fillId="2" borderId="0" xfId="0" applyFont="1" applyFill="1" applyBorder="1" applyAlignment="1">
      <alignment horizontal="center"/>
    </xf>
    <xf numFmtId="0" fontId="26" fillId="2" borderId="0" xfId="0" applyNumberFormat="1" applyFont="1" applyFill="1" applyBorder="1" applyAlignment="1">
      <alignment horizontal="center"/>
    </xf>
    <xf numFmtId="11" fontId="7" fillId="2" borderId="0" xfId="0" applyFont="1" applyFill="1" applyBorder="1" applyAlignment="1">
      <alignment horizontal="center"/>
    </xf>
    <xf numFmtId="9" fontId="2" fillId="2" borderId="0" xfId="2" applyFont="1" applyFill="1" applyBorder="1" applyAlignment="1">
      <alignment horizontal="center"/>
    </xf>
    <xf numFmtId="11" fontId="11" fillId="2" borderId="0" xfId="0" applyFont="1" applyFill="1" applyBorder="1" applyAlignment="1">
      <alignment horizontal="center"/>
    </xf>
    <xf numFmtId="11" fontId="0" fillId="16" borderId="0" xfId="0" applyFill="1"/>
    <xf numFmtId="11" fontId="0" fillId="16" borderId="0" xfId="0" applyFill="1" applyBorder="1"/>
    <xf numFmtId="0" fontId="40" fillId="10" borderId="1" xfId="0" applyNumberFormat="1" applyFont="1" applyFill="1" applyBorder="1" applyAlignment="1">
      <alignment horizontal="left"/>
    </xf>
    <xf numFmtId="11" fontId="2" fillId="12" borderId="29" xfId="0" applyFont="1" applyFill="1" applyBorder="1" applyAlignment="1">
      <alignment horizontal="center" vertical="center" wrapText="1"/>
    </xf>
    <xf numFmtId="11" fontId="18" fillId="2" borderId="0" xfId="0" applyFont="1" applyFill="1"/>
    <xf numFmtId="169" fontId="0" fillId="0" borderId="1" xfId="0" applyNumberFormat="1" applyFont="1" applyBorder="1" applyAlignment="1">
      <alignment horizontal="center" vertical="center"/>
    </xf>
    <xf numFmtId="13" fontId="0" fillId="0" borderId="0" xfId="0" applyNumberFormat="1"/>
    <xf numFmtId="11" fontId="26" fillId="16" borderId="0" xfId="0" applyFont="1" applyFill="1" applyBorder="1" applyAlignment="1">
      <alignment horizontal="center"/>
    </xf>
    <xf numFmtId="9" fontId="26" fillId="16" borderId="0" xfId="2" applyFont="1" applyFill="1" applyBorder="1" applyAlignment="1">
      <alignment horizontal="center"/>
    </xf>
    <xf numFmtId="11" fontId="2" fillId="16" borderId="0" xfId="0" applyFont="1" applyFill="1" applyBorder="1" applyAlignment="1">
      <alignment horizontal="center"/>
    </xf>
    <xf numFmtId="1" fontId="17" fillId="8" borderId="35" xfId="0" applyNumberFormat="1" applyFont="1" applyFill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9" fontId="0" fillId="0" borderId="0" xfId="0" applyNumberFormat="1" applyFont="1" applyBorder="1" applyAlignment="1">
      <alignment horizontal="center" vertical="center"/>
    </xf>
    <xf numFmtId="0" fontId="42" fillId="10" borderId="2" xfId="0" applyNumberFormat="1" applyFont="1" applyFill="1" applyBorder="1" applyAlignment="1">
      <alignment horizontal="center"/>
    </xf>
    <xf numFmtId="0" fontId="42" fillId="10" borderId="1" xfId="0" applyNumberFormat="1" applyFont="1" applyFill="1" applyBorder="1" applyAlignment="1">
      <alignment horizontal="center"/>
    </xf>
    <xf numFmtId="11" fontId="0" fillId="17" borderId="11" xfId="0" applyFill="1" applyBorder="1"/>
    <xf numFmtId="11" fontId="0" fillId="17" borderId="10" xfId="0" applyFill="1" applyBorder="1"/>
    <xf numFmtId="0" fontId="2" fillId="4" borderId="28" xfId="0" applyNumberFormat="1" applyFont="1" applyFill="1" applyBorder="1" applyAlignment="1">
      <alignment horizontal="center"/>
    </xf>
    <xf numFmtId="2" fontId="2" fillId="6" borderId="36" xfId="0" applyNumberFormat="1" applyFont="1" applyFill="1" applyBorder="1" applyAlignment="1">
      <alignment horizontal="center"/>
    </xf>
    <xf numFmtId="0" fontId="2" fillId="4" borderId="36" xfId="0" applyNumberFormat="1" applyFont="1" applyFill="1" applyBorder="1" applyAlignment="1">
      <alignment horizontal="center"/>
    </xf>
    <xf numFmtId="9" fontId="18" fillId="0" borderId="0" xfId="2" applyFont="1" applyFill="1" applyBorder="1" applyAlignment="1">
      <alignment horizontal="center" wrapText="1"/>
    </xf>
    <xf numFmtId="1" fontId="2" fillId="16" borderId="0" xfId="0" applyNumberFormat="1" applyFont="1" applyFill="1" applyBorder="1" applyAlignment="1">
      <alignment horizontal="center"/>
    </xf>
    <xf numFmtId="11" fontId="20" fillId="10" borderId="37" xfId="0" applyFon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11" fontId="32" fillId="17" borderId="6" xfId="0" applyFont="1" applyFill="1" applyBorder="1"/>
    <xf numFmtId="11" fontId="32" fillId="17" borderId="21" xfId="0" applyFont="1" applyFill="1" applyBorder="1"/>
    <xf numFmtId="11" fontId="33" fillId="17" borderId="21" xfId="0" applyFont="1" applyFill="1" applyBorder="1"/>
    <xf numFmtId="11" fontId="0" fillId="0" borderId="0" xfId="0" applyBorder="1"/>
    <xf numFmtId="11" fontId="45" fillId="17" borderId="0" xfId="0" applyFont="1" applyFill="1"/>
    <xf numFmtId="11" fontId="0" fillId="17" borderId="0" xfId="0" applyFill="1"/>
    <xf numFmtId="11" fontId="0" fillId="0" borderId="0" xfId="0" applyBorder="1" applyAlignment="1">
      <alignment horizontal="center"/>
    </xf>
    <xf numFmtId="11" fontId="0" fillId="17" borderId="7" xfId="0" applyFill="1" applyBorder="1"/>
    <xf numFmtId="11" fontId="34" fillId="16" borderId="0" xfId="0" applyFont="1" applyFill="1" applyBorder="1" applyAlignment="1">
      <alignment horizontal="center"/>
    </xf>
    <xf numFmtId="11" fontId="0" fillId="0" borderId="0" xfId="0" applyBorder="1"/>
    <xf numFmtId="11" fontId="44" fillId="0" borderId="0" xfId="0" applyFont="1" applyFill="1" applyBorder="1" applyAlignment="1">
      <alignment horizontal="center"/>
    </xf>
    <xf numFmtId="1" fontId="44" fillId="0" borderId="0" xfId="0" applyNumberFormat="1" applyFont="1" applyFill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" fontId="34" fillId="2" borderId="5" xfId="0" applyNumberFormat="1" applyFont="1" applyFill="1" applyBorder="1" applyAlignment="1">
      <alignment horizontal="center" vertical="center"/>
    </xf>
    <xf numFmtId="1" fontId="35" fillId="2" borderId="15" xfId="0" applyNumberFormat="1" applyFont="1" applyFill="1" applyBorder="1" applyAlignment="1">
      <alignment horizontal="center" vertical="center"/>
    </xf>
    <xf numFmtId="3" fontId="34" fillId="2" borderId="23" xfId="0" applyNumberFormat="1" applyFont="1" applyFill="1" applyBorder="1" applyAlignment="1">
      <alignment horizontal="center" vertical="center"/>
    </xf>
    <xf numFmtId="11" fontId="29" fillId="17" borderId="4" xfId="0" applyFont="1" applyFill="1" applyBorder="1"/>
    <xf numFmtId="11" fontId="44" fillId="18" borderId="0" xfId="0" applyFont="1" applyFill="1"/>
    <xf numFmtId="11" fontId="0" fillId="18" borderId="0" xfId="0" applyFill="1"/>
    <xf numFmtId="11" fontId="44" fillId="17" borderId="4" xfId="0" applyFont="1" applyFill="1" applyBorder="1"/>
    <xf numFmtId="11" fontId="44" fillId="17" borderId="11" xfId="0" applyFont="1" applyFill="1" applyBorder="1"/>
    <xf numFmtId="11" fontId="0" fillId="0" borderId="1" xfId="0" applyBorder="1"/>
    <xf numFmtId="49" fontId="40" fillId="10" borderId="1" xfId="0" applyNumberFormat="1" applyFont="1" applyFill="1" applyBorder="1" applyAlignment="1"/>
    <xf numFmtId="0" fontId="40" fillId="10" borderId="1" xfId="0" applyNumberFormat="1" applyFont="1" applyFill="1" applyBorder="1" applyAlignment="1">
      <alignment horizontal="center"/>
    </xf>
    <xf numFmtId="0" fontId="40" fillId="10" borderId="3" xfId="0" applyNumberFormat="1" applyFont="1" applyFill="1" applyBorder="1" applyAlignment="1">
      <alignment horizontal="center" vertical="center" wrapText="1"/>
    </xf>
    <xf numFmtId="3" fontId="40" fillId="10" borderId="18" xfId="0" applyNumberFormat="1" applyFont="1" applyFill="1" applyBorder="1" applyAlignment="1">
      <alignment horizontal="center"/>
    </xf>
    <xf numFmtId="0" fontId="40" fillId="10" borderId="30" xfId="0" applyNumberFormat="1" applyFont="1" applyFill="1" applyBorder="1" applyAlignment="1">
      <alignment horizontal="center"/>
    </xf>
    <xf numFmtId="0" fontId="40" fillId="10" borderId="0" xfId="0" applyNumberFormat="1" applyFont="1" applyFill="1" applyBorder="1" applyAlignment="1">
      <alignment horizontal="center"/>
    </xf>
    <xf numFmtId="11" fontId="18" fillId="0" borderId="1" xfId="0" applyFont="1" applyBorder="1" applyAlignment="1">
      <alignment horizontal="center"/>
    </xf>
    <xf numFmtId="1" fontId="2" fillId="7" borderId="30" xfId="0" applyNumberFormat="1" applyFont="1" applyFill="1" applyBorder="1" applyAlignment="1">
      <alignment horizontal="center"/>
    </xf>
    <xf numFmtId="11" fontId="2" fillId="16" borderId="0" xfId="0" applyFont="1" applyFill="1" applyBorder="1" applyAlignment="1"/>
    <xf numFmtId="0" fontId="3" fillId="0" borderId="1" xfId="0" applyNumberFormat="1" applyFont="1" applyFill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/>
    </xf>
    <xf numFmtId="49" fontId="0" fillId="16" borderId="0" xfId="0" applyNumberFormat="1" applyFill="1"/>
    <xf numFmtId="1" fontId="34" fillId="2" borderId="9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1" fontId="0" fillId="0" borderId="0" xfId="0" applyBorder="1"/>
    <xf numFmtId="11" fontId="16" fillId="17" borderId="6" xfId="0" applyFont="1" applyFill="1" applyBorder="1"/>
    <xf numFmtId="11" fontId="15" fillId="17" borderId="21" xfId="0" applyFont="1" applyFill="1" applyBorder="1"/>
    <xf numFmtId="11" fontId="0" fillId="17" borderId="21" xfId="0" applyFill="1" applyBorder="1"/>
    <xf numFmtId="11" fontId="2" fillId="12" borderId="9" xfId="0" applyFont="1" applyFill="1" applyBorder="1" applyAlignment="1">
      <alignment horizontal="center" vertical="center" wrapText="1"/>
    </xf>
    <xf numFmtId="11" fontId="2" fillId="12" borderId="5" xfId="0" applyFont="1" applyFill="1" applyBorder="1" applyAlignment="1">
      <alignment horizontal="center" vertical="center" wrapText="1"/>
    </xf>
    <xf numFmtId="11" fontId="2" fillId="7" borderId="9" xfId="0" applyFont="1" applyFill="1" applyBorder="1" applyAlignment="1">
      <alignment horizontal="center"/>
    </xf>
    <xf numFmtId="11" fontId="2" fillId="7" borderId="5" xfId="0" applyFont="1" applyFill="1" applyBorder="1"/>
    <xf numFmtId="1" fontId="2" fillId="7" borderId="5" xfId="0" applyNumberFormat="1" applyFont="1" applyFill="1" applyBorder="1" applyAlignment="1">
      <alignment horizontal="center"/>
    </xf>
    <xf numFmtId="10" fontId="27" fillId="7" borderId="23" xfId="2" applyNumberFormat="1" applyFont="1" applyFill="1" applyBorder="1" applyAlignment="1">
      <alignment horizontal="center"/>
    </xf>
    <xf numFmtId="49" fontId="27" fillId="7" borderId="1" xfId="2" applyNumberFormat="1" applyFont="1" applyFill="1" applyBorder="1" applyAlignment="1">
      <alignment horizontal="center"/>
    </xf>
    <xf numFmtId="1" fontId="2" fillId="17" borderId="1" xfId="0" applyNumberFormat="1" applyFont="1" applyFill="1" applyBorder="1" applyAlignment="1">
      <alignment horizontal="center"/>
    </xf>
    <xf numFmtId="1" fontId="18" fillId="17" borderId="1" xfId="0" applyNumberFormat="1" applyFont="1" applyFill="1" applyBorder="1" applyAlignment="1">
      <alignment horizontal="center"/>
    </xf>
    <xf numFmtId="10" fontId="27" fillId="17" borderId="1" xfId="2" applyNumberFormat="1" applyFont="1" applyFill="1" applyBorder="1" applyAlignment="1">
      <alignment horizontal="center"/>
    </xf>
    <xf numFmtId="169" fontId="50" fillId="0" borderId="1" xfId="0" applyNumberFormat="1" applyFont="1" applyBorder="1" applyAlignment="1">
      <alignment horizontal="center" vertical="center"/>
    </xf>
    <xf numFmtId="11" fontId="2" fillId="7" borderId="30" xfId="0" applyFont="1" applyFill="1" applyBorder="1"/>
    <xf numFmtId="10" fontId="27" fillId="7" borderId="30" xfId="2" applyNumberFormat="1" applyFont="1" applyFill="1" applyBorder="1" applyAlignment="1">
      <alignment horizontal="center"/>
    </xf>
    <xf numFmtId="0" fontId="40" fillId="10" borderId="1" xfId="0" applyNumberFormat="1" applyFont="1" applyFill="1" applyBorder="1" applyAlignment="1">
      <alignment vertical="center"/>
    </xf>
    <xf numFmtId="0" fontId="40" fillId="10" borderId="1" xfId="0" applyNumberFormat="1" applyFont="1" applyFill="1" applyBorder="1" applyAlignment="1">
      <alignment horizontal="center" vertical="center"/>
    </xf>
    <xf numFmtId="1" fontId="42" fillId="10" borderId="1" xfId="0" applyNumberFormat="1" applyFont="1" applyFill="1" applyBorder="1" applyAlignment="1">
      <alignment horizontal="center"/>
    </xf>
    <xf numFmtId="1" fontId="42" fillId="10" borderId="2" xfId="0" applyNumberFormat="1" applyFont="1" applyFill="1" applyBorder="1" applyAlignment="1">
      <alignment horizontal="center"/>
    </xf>
    <xf numFmtId="11" fontId="2" fillId="17" borderId="1" xfId="0" applyFont="1" applyFill="1" applyBorder="1"/>
    <xf numFmtId="11" fontId="0" fillId="2" borderId="0" xfId="0" applyFont="1" applyFill="1"/>
    <xf numFmtId="11" fontId="21" fillId="2" borderId="0" xfId="1" applyNumberFormat="1" applyFill="1" applyAlignment="1" applyProtection="1">
      <alignment horizontal="center"/>
    </xf>
    <xf numFmtId="11" fontId="38" fillId="14" borderId="30" xfId="0" applyFont="1" applyFill="1" applyBorder="1" applyAlignment="1">
      <alignment horizontal="center"/>
    </xf>
    <xf numFmtId="1" fontId="38" fillId="15" borderId="2" xfId="0" applyNumberFormat="1" applyFont="1" applyFill="1" applyBorder="1" applyAlignment="1">
      <alignment horizontal="center"/>
    </xf>
    <xf numFmtId="1" fontId="0" fillId="0" borderId="39" xfId="0" applyNumberFormat="1" applyFont="1" applyFill="1" applyBorder="1" applyAlignment="1">
      <alignment horizontal="left"/>
    </xf>
    <xf numFmtId="1" fontId="0" fillId="0" borderId="39" xfId="0" applyNumberFormat="1" applyFont="1" applyFill="1" applyBorder="1" applyAlignment="1">
      <alignment horizontal="center"/>
    </xf>
    <xf numFmtId="11" fontId="0" fillId="0" borderId="34" xfId="0" applyFont="1" applyFill="1" applyBorder="1" applyAlignment="1">
      <alignment horizontal="center"/>
    </xf>
    <xf numFmtId="0" fontId="0" fillId="0" borderId="0" xfId="0" applyNumberFormat="1"/>
    <xf numFmtId="1" fontId="0" fillId="0" borderId="46" xfId="0" applyNumberFormat="1" applyFont="1" applyFill="1" applyBorder="1"/>
    <xf numFmtId="1" fontId="0" fillId="0" borderId="46" xfId="0" applyNumberFormat="1" applyFont="1" applyFill="1" applyBorder="1" applyAlignment="1">
      <alignment horizontal="center"/>
    </xf>
    <xf numFmtId="1" fontId="0" fillId="0" borderId="31" xfId="0" applyNumberFormat="1" applyFont="1" applyFill="1" applyBorder="1" applyAlignment="1">
      <alignment horizontal="center"/>
    </xf>
    <xf numFmtId="1" fontId="0" fillId="0" borderId="17" xfId="0" applyNumberFormat="1" applyFont="1" applyFill="1" applyBorder="1" applyAlignment="1">
      <alignment horizontal="center"/>
    </xf>
    <xf numFmtId="11" fontId="0" fillId="0" borderId="18" xfId="0" applyFont="1" applyFill="1" applyBorder="1"/>
    <xf numFmtId="1" fontId="0" fillId="16" borderId="0" xfId="0" applyNumberFormat="1" applyFill="1"/>
    <xf numFmtId="1" fontId="0" fillId="0" borderId="1" xfId="0" applyNumberFormat="1" applyFont="1" applyFill="1" applyBorder="1"/>
    <xf numFmtId="164" fontId="0" fillId="0" borderId="18" xfId="0" applyNumberFormat="1" applyFont="1" applyFill="1" applyBorder="1" applyAlignment="1">
      <alignment horizontal="center"/>
    </xf>
    <xf numFmtId="1" fontId="0" fillId="0" borderId="0" xfId="0" applyNumberFormat="1"/>
    <xf numFmtId="3" fontId="0" fillId="16" borderId="0" xfId="0" applyNumberFormat="1" applyFill="1"/>
    <xf numFmtId="3" fontId="0" fillId="0" borderId="50" xfId="0" applyNumberFormat="1" applyFont="1" applyFill="1" applyBorder="1"/>
    <xf numFmtId="3" fontId="0" fillId="0" borderId="50" xfId="0" applyNumberFormat="1" applyFont="1" applyFill="1" applyBorder="1" applyAlignment="1">
      <alignment horizontal="center"/>
    </xf>
    <xf numFmtId="3" fontId="0" fillId="0" borderId="51" xfId="0" applyNumberFormat="1" applyFont="1" applyFill="1" applyBorder="1" applyAlignment="1">
      <alignment horizontal="center"/>
    </xf>
    <xf numFmtId="3" fontId="18" fillId="0" borderId="19" xfId="0" applyNumberFormat="1" applyFont="1" applyFill="1" applyBorder="1" applyAlignment="1">
      <alignment horizontal="center"/>
    </xf>
    <xf numFmtId="3" fontId="18" fillId="0" borderId="20" xfId="0" applyNumberFormat="1" applyFont="1" applyFill="1" applyBorder="1" applyAlignment="1">
      <alignment horizontal="center"/>
    </xf>
    <xf numFmtId="164" fontId="0" fillId="0" borderId="35" xfId="0" applyNumberFormat="1" applyFont="1" applyFill="1" applyBorder="1" applyAlignment="1">
      <alignment horizontal="center"/>
    </xf>
    <xf numFmtId="3" fontId="0" fillId="0" borderId="0" xfId="0" applyNumberFormat="1"/>
    <xf numFmtId="11" fontId="18" fillId="0" borderId="4" xfId="0" applyFont="1" applyFill="1" applyBorder="1" applyAlignment="1">
      <alignment horizontal="center" vertical="center" wrapText="1"/>
    </xf>
    <xf numFmtId="11" fontId="18" fillId="0" borderId="13" xfId="0" applyFont="1" applyFill="1" applyBorder="1" applyAlignment="1">
      <alignment horizontal="center" vertical="center"/>
    </xf>
    <xf numFmtId="11" fontId="2" fillId="0" borderId="13" xfId="0" applyFont="1" applyFill="1" applyBorder="1" applyAlignment="1">
      <alignment horizontal="center" vertical="center"/>
    </xf>
    <xf numFmtId="170" fontId="18" fillId="0" borderId="12" xfId="0" applyNumberFormat="1" applyFont="1" applyFill="1" applyBorder="1" applyAlignment="1">
      <alignment horizontal="center" vertical="top" textRotation="90" wrapText="1"/>
    </xf>
    <xf numFmtId="11" fontId="18" fillId="0" borderId="13" xfId="0" applyFont="1" applyFill="1" applyBorder="1" applyAlignment="1">
      <alignment horizontal="center" vertical="center" wrapText="1"/>
    </xf>
    <xf numFmtId="11" fontId="18" fillId="0" borderId="11" xfId="0" applyFont="1" applyFill="1" applyBorder="1" applyAlignment="1">
      <alignment horizontal="center" vertical="center" wrapText="1"/>
    </xf>
    <xf numFmtId="11" fontId="18" fillId="0" borderId="49" xfId="0" applyFont="1" applyFill="1" applyBorder="1" applyAlignment="1">
      <alignment horizontal="center" vertical="center" wrapText="1"/>
    </xf>
    <xf numFmtId="170" fontId="18" fillId="0" borderId="10" xfId="0" applyNumberFormat="1" applyFont="1" applyFill="1" applyBorder="1" applyAlignment="1">
      <alignment horizontal="center" vertical="top" textRotation="90" wrapText="1"/>
    </xf>
    <xf numFmtId="0" fontId="18" fillId="0" borderId="26" xfId="0" applyNumberFormat="1" applyFont="1" applyFill="1" applyBorder="1" applyAlignment="1">
      <alignment horizontal="center"/>
    </xf>
    <xf numFmtId="49" fontId="18" fillId="0" borderId="52" xfId="0" applyNumberFormat="1" applyFont="1" applyFill="1" applyBorder="1" applyAlignment="1"/>
    <xf numFmtId="49" fontId="18" fillId="0" borderId="52" xfId="0" applyNumberFormat="1" applyFont="1" applyFill="1" applyBorder="1" applyAlignment="1">
      <alignment horizontal="center"/>
    </xf>
    <xf numFmtId="0" fontId="0" fillId="0" borderId="3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3" fontId="18" fillId="0" borderId="52" xfId="0" applyNumberFormat="1" applyFont="1" applyFill="1" applyBorder="1" applyAlignment="1">
      <alignment horizontal="center"/>
    </xf>
    <xf numFmtId="3" fontId="18" fillId="0" borderId="53" xfId="0" applyNumberFormat="1" applyFont="1" applyFill="1" applyBorder="1" applyAlignment="1">
      <alignment horizontal="center"/>
    </xf>
    <xf numFmtId="3" fontId="18" fillId="0" borderId="41" xfId="0" applyNumberFormat="1" applyFont="1" applyFill="1" applyBorder="1" applyAlignment="1">
      <alignment horizontal="center"/>
    </xf>
    <xf numFmtId="0" fontId="0" fillId="0" borderId="18" xfId="0" applyNumberFormat="1" applyFont="1" applyFill="1" applyBorder="1" applyAlignment="1">
      <alignment horizontal="center"/>
    </xf>
    <xf numFmtId="49" fontId="18" fillId="0" borderId="46" xfId="0" applyNumberFormat="1" applyFont="1" applyFill="1" applyBorder="1" applyAlignment="1">
      <alignment horizontal="left"/>
    </xf>
    <xf numFmtId="49" fontId="18" fillId="0" borderId="46" xfId="0" applyNumberFormat="1" applyFont="1" applyFill="1" applyBorder="1" applyAlignment="1">
      <alignment horizontal="center"/>
    </xf>
    <xf numFmtId="3" fontId="18" fillId="0" borderId="18" xfId="0" applyNumberFormat="1" applyFont="1" applyFill="1" applyBorder="1" applyAlignment="1">
      <alignment horizontal="center"/>
    </xf>
    <xf numFmtId="49" fontId="18" fillId="0" borderId="46" xfId="0" applyNumberFormat="1" applyFont="1" applyFill="1" applyBorder="1" applyAlignment="1"/>
    <xf numFmtId="0" fontId="0" fillId="0" borderId="0" xfId="0" applyNumberFormat="1" applyFill="1"/>
    <xf numFmtId="0" fontId="0" fillId="0" borderId="0" xfId="0" applyNumberFormat="1" applyFont="1" applyFill="1" applyBorder="1" applyAlignment="1">
      <alignment horizontal="center"/>
    </xf>
    <xf numFmtId="0" fontId="18" fillId="0" borderId="46" xfId="0" applyNumberFormat="1" applyFont="1" applyFill="1" applyBorder="1" applyAlignment="1">
      <alignment horizontal="left"/>
    </xf>
    <xf numFmtId="0" fontId="18" fillId="0" borderId="46" xfId="0" applyNumberFormat="1" applyFont="1" applyFill="1" applyBorder="1" applyAlignment="1">
      <alignment horizontal="center"/>
    </xf>
    <xf numFmtId="11" fontId="18" fillId="0" borderId="46" xfId="0" applyFont="1" applyFill="1" applyBorder="1" applyAlignment="1">
      <alignment horizontal="left"/>
    </xf>
    <xf numFmtId="49" fontId="2" fillId="0" borderId="46" xfId="0" applyNumberFormat="1" applyFont="1" applyFill="1" applyBorder="1" applyAlignment="1">
      <alignment horizontal="center"/>
    </xf>
    <xf numFmtId="49" fontId="18" fillId="0" borderId="46" xfId="0" applyNumberFormat="1" applyFont="1" applyFill="1" applyBorder="1"/>
    <xf numFmtId="49" fontId="18" fillId="0" borderId="54" xfId="0" applyNumberFormat="1" applyFont="1" applyFill="1" applyBorder="1" applyAlignment="1">
      <alignment horizontal="left"/>
    </xf>
    <xf numFmtId="49" fontId="18" fillId="0" borderId="54" xfId="0" applyNumberFormat="1" applyFont="1" applyFill="1" applyBorder="1" applyAlignment="1">
      <alignment horizontal="center"/>
    </xf>
    <xf numFmtId="49" fontId="18" fillId="0" borderId="54" xfId="0" applyNumberFormat="1" applyFont="1" applyFill="1" applyBorder="1" applyAlignment="1"/>
    <xf numFmtId="11" fontId="0" fillId="0" borderId="38" xfId="0" applyFont="1" applyFill="1" applyBorder="1"/>
    <xf numFmtId="49" fontId="18" fillId="0" borderId="39" xfId="0" applyNumberFormat="1" applyFont="1" applyFill="1" applyBorder="1" applyAlignment="1"/>
    <xf numFmtId="49" fontId="18" fillId="0" borderId="39" xfId="0" applyNumberFormat="1" applyFont="1" applyFill="1" applyBorder="1" applyAlignment="1">
      <alignment horizontal="center"/>
    </xf>
    <xf numFmtId="0" fontId="0" fillId="0" borderId="55" xfId="0" applyNumberFormat="1" applyFont="1" applyFill="1" applyBorder="1" applyAlignment="1">
      <alignment horizontal="center"/>
    </xf>
    <xf numFmtId="0" fontId="0" fillId="0" borderId="16" xfId="0" applyNumberFormat="1" applyFont="1" applyFill="1" applyBorder="1" applyAlignment="1">
      <alignment horizontal="center"/>
    </xf>
    <xf numFmtId="11" fontId="0" fillId="0" borderId="33" xfId="0" applyFont="1" applyFill="1" applyBorder="1"/>
    <xf numFmtId="11" fontId="0" fillId="0" borderId="16" xfId="0" applyFont="1" applyFill="1" applyBorder="1"/>
    <xf numFmtId="171" fontId="18" fillId="0" borderId="34" xfId="0" applyNumberFormat="1" applyFont="1" applyFill="1" applyBorder="1" applyAlignment="1">
      <alignment horizontal="center"/>
    </xf>
    <xf numFmtId="0" fontId="0" fillId="0" borderId="33" xfId="0" applyNumberFormat="1" applyFont="1" applyFill="1" applyBorder="1" applyAlignment="1">
      <alignment horizontal="center"/>
    </xf>
    <xf numFmtId="0" fontId="0" fillId="0" borderId="34" xfId="0" applyNumberFormat="1" applyFont="1" applyFill="1" applyBorder="1" applyAlignment="1">
      <alignment horizontal="center"/>
    </xf>
    <xf numFmtId="11" fontId="0" fillId="0" borderId="40" xfId="0" applyFont="1" applyFill="1" applyBorder="1"/>
    <xf numFmtId="0" fontId="0" fillId="0" borderId="56" xfId="0" applyNumberFormat="1" applyFont="1" applyFill="1" applyBorder="1" applyAlignment="1">
      <alignment horizontal="center"/>
    </xf>
    <xf numFmtId="0" fontId="0" fillId="0" borderId="2" xfId="0" applyNumberFormat="1" applyFont="1" applyFill="1" applyBorder="1" applyAlignment="1">
      <alignment horizontal="center"/>
    </xf>
    <xf numFmtId="0" fontId="0" fillId="0" borderId="2" xfId="0" applyNumberFormat="1" applyFill="1" applyBorder="1" applyAlignment="1">
      <alignment horizontal="center"/>
    </xf>
    <xf numFmtId="11" fontId="0" fillId="0" borderId="27" xfId="0" applyFont="1" applyFill="1" applyBorder="1"/>
    <xf numFmtId="11" fontId="0" fillId="0" borderId="2" xfId="0" applyFont="1" applyFill="1" applyBorder="1"/>
    <xf numFmtId="171" fontId="18" fillId="0" borderId="41" xfId="0" applyNumberFormat="1" applyFont="1" applyFill="1" applyBorder="1" applyAlignment="1">
      <alignment horizontal="center"/>
    </xf>
    <xf numFmtId="0" fontId="0" fillId="0" borderId="27" xfId="0" applyNumberFormat="1" applyFont="1" applyFill="1" applyBorder="1"/>
    <xf numFmtId="0" fontId="0" fillId="0" borderId="2" xfId="0" applyNumberFormat="1" applyFont="1" applyFill="1" applyBorder="1"/>
    <xf numFmtId="0" fontId="0" fillId="0" borderId="41" xfId="0" applyNumberFormat="1" applyFont="1" applyFill="1" applyBorder="1"/>
    <xf numFmtId="11" fontId="0" fillId="0" borderId="26" xfId="0" applyFont="1" applyFill="1" applyBorder="1"/>
    <xf numFmtId="3" fontId="0" fillId="0" borderId="31" xfId="0" applyNumberFormat="1" applyFont="1" applyFill="1" applyBorder="1" applyAlignment="1">
      <alignment horizontal="center"/>
    </xf>
    <xf numFmtId="3" fontId="0" fillId="0" borderId="1" xfId="0" applyNumberFormat="1" applyFont="1" applyFill="1" applyBorder="1" applyAlignment="1">
      <alignment horizontal="center"/>
    </xf>
    <xf numFmtId="11" fontId="0" fillId="0" borderId="17" xfId="0" applyFont="1" applyFill="1" applyBorder="1"/>
    <xf numFmtId="11" fontId="0" fillId="0" borderId="1" xfId="0" applyFont="1" applyFill="1" applyBorder="1"/>
    <xf numFmtId="171" fontId="18" fillId="0" borderId="18" xfId="0" applyNumberFormat="1" applyFont="1" applyFill="1" applyBorder="1" applyAlignment="1">
      <alignment horizontal="center"/>
    </xf>
    <xf numFmtId="0" fontId="0" fillId="0" borderId="17" xfId="0" applyNumberFormat="1" applyFont="1" applyFill="1" applyBorder="1"/>
    <xf numFmtId="0" fontId="0" fillId="0" borderId="1" xfId="0" applyNumberFormat="1" applyFont="1" applyFill="1" applyBorder="1"/>
    <xf numFmtId="0" fontId="0" fillId="0" borderId="18" xfId="0" applyNumberFormat="1" applyFont="1" applyFill="1" applyBorder="1"/>
    <xf numFmtId="20" fontId="0" fillId="0" borderId="31" xfId="0" applyNumberFormat="1" applyFont="1" applyFill="1" applyBorder="1" applyAlignment="1">
      <alignment horizontal="center"/>
    </xf>
    <xf numFmtId="20" fontId="0" fillId="0" borderId="1" xfId="0" applyNumberFormat="1" applyFont="1" applyFill="1" applyBorder="1" applyAlignment="1">
      <alignment horizontal="center"/>
    </xf>
    <xf numFmtId="172" fontId="0" fillId="0" borderId="17" xfId="0" applyNumberFormat="1" applyFont="1" applyFill="1" applyBorder="1"/>
    <xf numFmtId="20" fontId="18" fillId="0" borderId="18" xfId="0" applyNumberFormat="1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3" fontId="0" fillId="0" borderId="17" xfId="0" applyNumberFormat="1" applyFont="1" applyFill="1" applyBorder="1"/>
    <xf numFmtId="3" fontId="0" fillId="0" borderId="1" xfId="0" applyNumberFormat="1" applyFont="1" applyFill="1" applyBorder="1"/>
    <xf numFmtId="11" fontId="0" fillId="0" borderId="31" xfId="0" applyFont="1" applyFill="1" applyBorder="1" applyAlignment="1">
      <alignment horizontal="center" textRotation="90"/>
    </xf>
    <xf numFmtId="11" fontId="0" fillId="0" borderId="1" xfId="0" applyFont="1" applyFill="1" applyBorder="1" applyAlignment="1">
      <alignment horizontal="center" textRotation="90"/>
    </xf>
    <xf numFmtId="11" fontId="0" fillId="0" borderId="18" xfId="0" applyFont="1" applyFill="1" applyBorder="1" applyAlignment="1">
      <alignment wrapText="1"/>
    </xf>
    <xf numFmtId="11" fontId="0" fillId="0" borderId="17" xfId="0" applyFont="1" applyFill="1" applyBorder="1" applyAlignment="1">
      <alignment textRotation="90"/>
    </xf>
    <xf numFmtId="11" fontId="0" fillId="0" borderId="1" xfId="0" applyFont="1" applyFill="1" applyBorder="1" applyAlignment="1">
      <alignment textRotation="90"/>
    </xf>
    <xf numFmtId="11" fontId="0" fillId="0" borderId="18" xfId="0" applyFont="1" applyFill="1" applyBorder="1" applyAlignment="1">
      <alignment textRotation="90"/>
    </xf>
    <xf numFmtId="11" fontId="0" fillId="17" borderId="31" xfId="0" applyFont="1" applyFill="1" applyBorder="1" applyAlignment="1">
      <alignment horizontal="center" textRotation="90"/>
    </xf>
    <xf numFmtId="11" fontId="0" fillId="17" borderId="1" xfId="0" applyFont="1" applyFill="1" applyBorder="1" applyAlignment="1">
      <alignment horizontal="center" textRotation="90"/>
    </xf>
    <xf numFmtId="14" fontId="0" fillId="0" borderId="31" xfId="0" applyNumberFormat="1" applyFont="1" applyFill="1" applyBorder="1" applyAlignment="1">
      <alignment horizontal="center" textRotation="90"/>
    </xf>
    <xf numFmtId="14" fontId="0" fillId="0" borderId="1" xfId="0" applyNumberFormat="1" applyFont="1" applyFill="1" applyBorder="1" applyAlignment="1">
      <alignment horizontal="center" textRotation="90"/>
    </xf>
    <xf numFmtId="11" fontId="0" fillId="0" borderId="0" xfId="0" applyFill="1" applyAlignment="1">
      <alignment horizontal="center"/>
    </xf>
    <xf numFmtId="11" fontId="2" fillId="5" borderId="49" xfId="0" applyFont="1" applyFill="1" applyBorder="1" applyAlignment="1">
      <alignment horizontal="center" vertical="center"/>
    </xf>
    <xf numFmtId="0" fontId="0" fillId="0" borderId="57" xfId="0" applyNumberFormat="1" applyFont="1" applyBorder="1" applyAlignment="1">
      <alignment horizontal="center" vertical="center"/>
    </xf>
    <xf numFmtId="0" fontId="0" fillId="0" borderId="28" xfId="0" applyNumberFormat="1" applyFont="1" applyBorder="1" applyAlignment="1">
      <alignment horizontal="center" vertical="center"/>
    </xf>
    <xf numFmtId="1" fontId="0" fillId="0" borderId="28" xfId="0" applyNumberFormat="1" applyFont="1" applyFill="1" applyBorder="1" applyAlignment="1">
      <alignment horizontal="center"/>
    </xf>
    <xf numFmtId="0" fontId="0" fillId="0" borderId="28" xfId="0" applyNumberFormat="1" applyFont="1" applyBorder="1" applyAlignment="1">
      <alignment horizontal="center" vertical="center" wrapText="1"/>
    </xf>
    <xf numFmtId="0" fontId="0" fillId="0" borderId="28" xfId="0" applyNumberFormat="1" applyFont="1" applyFill="1" applyBorder="1" applyAlignment="1">
      <alignment horizontal="center" vertical="center"/>
    </xf>
    <xf numFmtId="0" fontId="0" fillId="0" borderId="28" xfId="0" applyNumberFormat="1" applyFont="1" applyBorder="1" applyAlignment="1">
      <alignment horizontal="center"/>
    </xf>
    <xf numFmtId="3" fontId="2" fillId="5" borderId="49" xfId="0" applyNumberFormat="1" applyFont="1" applyFill="1" applyBorder="1" applyAlignment="1">
      <alignment horizontal="center"/>
    </xf>
    <xf numFmtId="11" fontId="2" fillId="5" borderId="13" xfId="0" applyFont="1" applyFill="1" applyBorder="1" applyAlignment="1">
      <alignment horizontal="center" vertical="center"/>
    </xf>
    <xf numFmtId="0" fontId="0" fillId="0" borderId="12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0" fontId="0" fillId="2" borderId="5" xfId="0" applyNumberFormat="1" applyFill="1" applyBorder="1" applyAlignment="1">
      <alignment horizontal="center"/>
    </xf>
    <xf numFmtId="11" fontId="2" fillId="5" borderId="13" xfId="0" applyFont="1" applyFill="1" applyBorder="1" applyAlignment="1"/>
    <xf numFmtId="0" fontId="0" fillId="17" borderId="5" xfId="0" applyNumberFormat="1" applyFill="1" applyBorder="1" applyAlignment="1">
      <alignment horizontal="center"/>
    </xf>
    <xf numFmtId="1" fontId="41" fillId="16" borderId="28" xfId="0" applyNumberFormat="1" applyFont="1" applyFill="1" applyBorder="1" applyAlignment="1">
      <alignment horizontal="center" vertical="center"/>
    </xf>
    <xf numFmtId="1" fontId="48" fillId="16" borderId="28" xfId="0" applyNumberFormat="1" applyFont="1" applyFill="1" applyBorder="1" applyAlignment="1">
      <alignment horizontal="center" vertical="center"/>
    </xf>
    <xf numFmtId="1" fontId="0" fillId="16" borderId="28" xfId="0" applyNumberFormat="1" applyFont="1" applyFill="1" applyBorder="1" applyAlignment="1">
      <alignment horizontal="center" vertical="center"/>
    </xf>
    <xf numFmtId="1" fontId="0" fillId="16" borderId="28" xfId="0" applyNumberFormat="1" applyFon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0" fontId="27" fillId="17" borderId="30" xfId="2" applyNumberFormat="1" applyFont="1" applyFill="1" applyBorder="1" applyAlignment="1">
      <alignment horizontal="center"/>
    </xf>
    <xf numFmtId="10" fontId="27" fillId="7" borderId="5" xfId="2" applyNumberFormat="1" applyFont="1" applyFill="1" applyBorder="1" applyAlignment="1">
      <alignment horizontal="center"/>
    </xf>
    <xf numFmtId="173" fontId="0" fillId="2" borderId="0" xfId="0" applyNumberFormat="1" applyFill="1" applyAlignment="1">
      <alignment textRotation="90"/>
    </xf>
    <xf numFmtId="173" fontId="0" fillId="2" borderId="0" xfId="0" applyNumberFormat="1" applyFill="1" applyAlignment="1">
      <alignment horizontal="center" textRotation="90"/>
    </xf>
    <xf numFmtId="164" fontId="0" fillId="0" borderId="1" xfId="0" applyNumberFormat="1" applyFont="1" applyBorder="1" applyAlignment="1">
      <alignment horizontal="center" vertical="center"/>
    </xf>
    <xf numFmtId="0" fontId="18" fillId="19" borderId="4" xfId="0" applyNumberFormat="1" applyFont="1" applyFill="1" applyBorder="1" applyAlignment="1">
      <alignment horizontal="center" vertical="center" wrapText="1"/>
    </xf>
    <xf numFmtId="11" fontId="18" fillId="19" borderId="10" xfId="0" applyFont="1" applyFill="1" applyBorder="1" applyAlignment="1">
      <alignment horizontal="center" vertical="center" wrapText="1"/>
    </xf>
    <xf numFmtId="0" fontId="18" fillId="15" borderId="4" xfId="0" applyNumberFormat="1" applyFont="1" applyFill="1" applyBorder="1" applyAlignment="1">
      <alignment horizontal="center" vertical="center"/>
    </xf>
    <xf numFmtId="11" fontId="18" fillId="15" borderId="10" xfId="0" applyFont="1" applyFill="1" applyBorder="1" applyAlignment="1">
      <alignment horizontal="center" vertical="center" wrapText="1"/>
    </xf>
    <xf numFmtId="2" fontId="18" fillId="16" borderId="13" xfId="0" applyNumberFormat="1" applyFont="1" applyFill="1" applyBorder="1" applyAlignment="1">
      <alignment horizontal="center" vertical="center"/>
    </xf>
    <xf numFmtId="2" fontId="3" fillId="16" borderId="14" xfId="0" applyNumberFormat="1" applyFont="1" applyFill="1" applyBorder="1" applyAlignment="1">
      <alignment horizontal="center" vertical="center"/>
    </xf>
    <xf numFmtId="2" fontId="23" fillId="16" borderId="13" xfId="0" applyNumberFormat="1" applyFont="1" applyFill="1" applyBorder="1" applyAlignment="1">
      <alignment horizontal="center" vertical="center"/>
    </xf>
    <xf numFmtId="11" fontId="2" fillId="21" borderId="4" xfId="0" applyFont="1" applyFill="1" applyBorder="1" applyAlignment="1">
      <alignment horizontal="center" vertical="center"/>
    </xf>
    <xf numFmtId="11" fontId="2" fillId="21" borderId="10" xfId="0" applyFont="1" applyFill="1" applyBorder="1" applyAlignment="1">
      <alignment horizontal="center" vertical="center" wrapText="1"/>
    </xf>
    <xf numFmtId="164" fontId="18" fillId="16" borderId="13" xfId="0" applyNumberFormat="1" applyFont="1" applyFill="1" applyBorder="1" applyAlignment="1">
      <alignment horizontal="center" vertical="center"/>
    </xf>
    <xf numFmtId="11" fontId="0" fillId="16" borderId="0" xfId="0" applyFont="1" applyFill="1" applyBorder="1"/>
    <xf numFmtId="169" fontId="18" fillId="16" borderId="13" xfId="0" applyNumberFormat="1" applyFont="1" applyFill="1" applyBorder="1" applyAlignment="1">
      <alignment horizontal="center" vertical="center"/>
    </xf>
    <xf numFmtId="165" fontId="0" fillId="16" borderId="0" xfId="0" applyNumberFormat="1" applyFont="1" applyFill="1" applyBorder="1" applyAlignment="1">
      <alignment horizontal="center"/>
    </xf>
    <xf numFmtId="11" fontId="0" fillId="0" borderId="0" xfId="0" applyFont="1"/>
    <xf numFmtId="3" fontId="18" fillId="0" borderId="23" xfId="0" applyNumberFormat="1" applyFont="1" applyBorder="1" applyAlignment="1">
      <alignment horizontal="center" vertical="center"/>
    </xf>
    <xf numFmtId="11" fontId="0" fillId="0" borderId="0" xfId="0" applyAlignment="1">
      <alignment vertical="center"/>
    </xf>
    <xf numFmtId="11" fontId="18" fillId="15" borderId="9" xfId="0" applyFont="1" applyFill="1" applyBorder="1" applyAlignment="1">
      <alignment vertical="center"/>
    </xf>
    <xf numFmtId="11" fontId="18" fillId="0" borderId="0" xfId="0" applyFont="1" applyAlignment="1">
      <alignment vertical="center"/>
    </xf>
    <xf numFmtId="11" fontId="0" fillId="0" borderId="0" xfId="0" applyFont="1" applyAlignment="1">
      <alignment vertical="center"/>
    </xf>
    <xf numFmtId="11" fontId="18" fillId="20" borderId="9" xfId="0" applyFont="1" applyFill="1" applyBorder="1" applyAlignment="1">
      <alignment vertical="center"/>
    </xf>
    <xf numFmtId="11" fontId="26" fillId="13" borderId="1" xfId="0" applyFont="1" applyFill="1" applyBorder="1" applyAlignment="1">
      <alignment horizontal="left" vertical="center"/>
    </xf>
    <xf numFmtId="1" fontId="26" fillId="13" borderId="1" xfId="0" applyNumberFormat="1" applyFont="1" applyFill="1" applyBorder="1" applyAlignment="1">
      <alignment horizontal="center" vertical="center"/>
    </xf>
    <xf numFmtId="11" fontId="52" fillId="16" borderId="0" xfId="0" applyFont="1" applyFill="1"/>
    <xf numFmtId="11" fontId="53" fillId="3" borderId="9" xfId="0" applyFont="1" applyFill="1" applyBorder="1" applyAlignment="1">
      <alignment horizontal="center" vertical="center"/>
    </xf>
    <xf numFmtId="11" fontId="53" fillId="3" borderId="5" xfId="0" applyFont="1" applyFill="1" applyBorder="1" applyAlignment="1">
      <alignment horizontal="center" vertical="center"/>
    </xf>
    <xf numFmtId="11" fontId="53" fillId="3" borderId="5" xfId="0" applyFont="1" applyFill="1" applyBorder="1" applyAlignment="1">
      <alignment horizontal="center" vertical="center" wrapText="1"/>
    </xf>
    <xf numFmtId="11" fontId="54" fillId="3" borderId="5" xfId="0" applyFont="1" applyFill="1" applyBorder="1" applyAlignment="1">
      <alignment horizontal="center" vertical="center" wrapText="1"/>
    </xf>
    <xf numFmtId="11" fontId="54" fillId="3" borderId="23" xfId="0" applyFont="1" applyFill="1" applyBorder="1" applyAlignment="1">
      <alignment horizontal="center" vertical="center" wrapText="1"/>
    </xf>
    <xf numFmtId="11" fontId="53" fillId="7" borderId="27" xfId="0" applyFont="1" applyFill="1" applyBorder="1" applyAlignment="1">
      <alignment horizontal="center" vertical="center"/>
    </xf>
    <xf numFmtId="11" fontId="53" fillId="7" borderId="2" xfId="0" applyFont="1" applyFill="1" applyBorder="1" applyAlignment="1">
      <alignment horizontal="left" vertical="center"/>
    </xf>
    <xf numFmtId="1" fontId="53" fillId="7" borderId="2" xfId="0" applyNumberFormat="1" applyFont="1" applyFill="1" applyBorder="1" applyAlignment="1">
      <alignment horizontal="center" vertical="center"/>
    </xf>
    <xf numFmtId="168" fontId="55" fillId="7" borderId="2" xfId="2" applyNumberFormat="1" applyFont="1" applyFill="1" applyBorder="1" applyAlignment="1">
      <alignment horizontal="center" vertical="center"/>
    </xf>
    <xf numFmtId="168" fontId="55" fillId="7" borderId="41" xfId="2" applyNumberFormat="1" applyFont="1" applyFill="1" applyBorder="1" applyAlignment="1">
      <alignment horizontal="center" vertical="center"/>
    </xf>
    <xf numFmtId="11" fontId="53" fillId="7" borderId="17" xfId="0" applyFont="1" applyFill="1" applyBorder="1" applyAlignment="1">
      <alignment horizontal="center" vertical="center"/>
    </xf>
    <xf numFmtId="11" fontId="53" fillId="7" borderId="1" xfId="0" applyFont="1" applyFill="1" applyBorder="1" applyAlignment="1">
      <alignment horizontal="left" vertical="center"/>
    </xf>
    <xf numFmtId="1" fontId="53" fillId="7" borderId="1" xfId="0" applyNumberFormat="1" applyFont="1" applyFill="1" applyBorder="1" applyAlignment="1">
      <alignment horizontal="center" vertical="center"/>
    </xf>
    <xf numFmtId="168" fontId="55" fillId="7" borderId="1" xfId="2" applyNumberFormat="1" applyFont="1" applyFill="1" applyBorder="1" applyAlignment="1">
      <alignment horizontal="center" vertical="center"/>
    </xf>
    <xf numFmtId="168" fontId="55" fillId="7" borderId="18" xfId="2" applyNumberFormat="1" applyFont="1" applyFill="1" applyBorder="1" applyAlignment="1">
      <alignment horizontal="center" vertical="center"/>
    </xf>
    <xf numFmtId="2" fontId="55" fillId="7" borderId="18" xfId="2" applyNumberFormat="1" applyFont="1" applyFill="1" applyBorder="1" applyAlignment="1">
      <alignment horizontal="center" vertical="center"/>
    </xf>
    <xf numFmtId="11" fontId="53" fillId="7" borderId="1" xfId="0" applyFont="1" applyFill="1" applyBorder="1" applyAlignment="1">
      <alignment vertical="center"/>
    </xf>
    <xf numFmtId="11" fontId="53" fillId="7" borderId="9" xfId="0" applyFont="1" applyFill="1" applyBorder="1" applyAlignment="1">
      <alignment horizontal="center" vertical="center"/>
    </xf>
    <xf numFmtId="11" fontId="53" fillId="7" borderId="5" xfId="0" applyFont="1" applyFill="1" applyBorder="1" applyAlignment="1">
      <alignment vertical="center"/>
    </xf>
    <xf numFmtId="1" fontId="53" fillId="7" borderId="5" xfId="0" applyNumberFormat="1" applyFont="1" applyFill="1" applyBorder="1" applyAlignment="1">
      <alignment horizontal="center" vertical="center"/>
    </xf>
    <xf numFmtId="168" fontId="55" fillId="7" borderId="5" xfId="2" applyNumberFormat="1" applyFont="1" applyFill="1" applyBorder="1" applyAlignment="1">
      <alignment horizontal="center" vertical="center"/>
    </xf>
    <xf numFmtId="2" fontId="55" fillId="7" borderId="23" xfId="2" applyNumberFormat="1" applyFont="1" applyFill="1" applyBorder="1" applyAlignment="1">
      <alignment horizontal="center" vertical="center"/>
    </xf>
    <xf numFmtId="11" fontId="45" fillId="16" borderId="0" xfId="0" applyFont="1" applyFill="1" applyAlignment="1">
      <alignment horizontal="center" vertical="center"/>
    </xf>
    <xf numFmtId="11" fontId="36" fillId="16" borderId="0" xfId="0" applyFont="1" applyFill="1" applyAlignment="1">
      <alignment vertical="center"/>
    </xf>
    <xf numFmtId="11" fontId="45" fillId="17" borderId="1" xfId="0" applyFont="1" applyFill="1" applyBorder="1" applyAlignment="1">
      <alignment horizontal="center" vertical="center"/>
    </xf>
    <xf numFmtId="14" fontId="45" fillId="17" borderId="1" xfId="0" applyNumberFormat="1" applyFont="1" applyFill="1" applyBorder="1" applyAlignment="1">
      <alignment horizontal="center" vertical="center"/>
    </xf>
    <xf numFmtId="11" fontId="34" fillId="21" borderId="9" xfId="0" applyFont="1" applyFill="1" applyBorder="1" applyAlignment="1">
      <alignment horizontal="center" vertical="center" wrapText="1"/>
    </xf>
    <xf numFmtId="11" fontId="34" fillId="21" borderId="5" xfId="0" applyFont="1" applyFill="1" applyBorder="1" applyAlignment="1">
      <alignment horizontal="center" vertical="center" wrapText="1"/>
    </xf>
    <xf numFmtId="11" fontId="34" fillId="21" borderId="23" xfId="0" applyFont="1" applyFill="1" applyBorder="1" applyAlignment="1">
      <alignment horizontal="center" vertical="center" wrapText="1"/>
    </xf>
    <xf numFmtId="11" fontId="2" fillId="12" borderId="32" xfId="0" applyFont="1" applyFill="1" applyBorder="1" applyAlignment="1">
      <alignment horizontal="center" vertical="center" wrapText="1"/>
    </xf>
    <xf numFmtId="49" fontId="18" fillId="0" borderId="52" xfId="0" applyNumberFormat="1" applyFont="1" applyFill="1" applyBorder="1" applyAlignment="1">
      <alignment horizontal="left"/>
    </xf>
    <xf numFmtId="0" fontId="59" fillId="0" borderId="1" xfId="0" applyNumberFormat="1" applyFont="1" applyFill="1" applyBorder="1" applyAlignment="1">
      <alignment horizontal="center"/>
    </xf>
    <xf numFmtId="14" fontId="0" fillId="17" borderId="31" xfId="0" applyNumberFormat="1" applyFont="1" applyFill="1" applyBorder="1" applyAlignment="1">
      <alignment horizontal="center" textRotation="90"/>
    </xf>
    <xf numFmtId="14" fontId="0" fillId="17" borderId="1" xfId="0" applyNumberFormat="1" applyFont="1" applyFill="1" applyBorder="1" applyAlignment="1">
      <alignment horizontal="center" textRotation="90"/>
    </xf>
    <xf numFmtId="11" fontId="0" fillId="0" borderId="31" xfId="0" applyFont="1" applyFill="1" applyBorder="1" applyAlignment="1">
      <alignment horizontal="center"/>
    </xf>
    <xf numFmtId="14" fontId="0" fillId="0" borderId="31" xfId="0" applyNumberFormat="1" applyFont="1" applyFill="1" applyBorder="1" applyAlignment="1">
      <alignment horizontal="center"/>
    </xf>
    <xf numFmtId="11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center"/>
    </xf>
    <xf numFmtId="11" fontId="0" fillId="0" borderId="17" xfId="0" applyFont="1" applyFill="1" applyBorder="1" applyAlignment="1"/>
    <xf numFmtId="11" fontId="0" fillId="0" borderId="1" xfId="0" applyFont="1" applyFill="1" applyBorder="1" applyAlignment="1"/>
    <xf numFmtId="11" fontId="0" fillId="0" borderId="18" xfId="0" applyFont="1" applyFill="1" applyBorder="1" applyAlignment="1"/>
    <xf numFmtId="0" fontId="0" fillId="16" borderId="36" xfId="0" applyNumberFormat="1" applyFont="1" applyFill="1" applyBorder="1" applyAlignment="1">
      <alignment horizontal="center"/>
    </xf>
    <xf numFmtId="1" fontId="47" fillId="16" borderId="28" xfId="0" applyNumberFormat="1" applyFont="1" applyFill="1" applyBorder="1" applyAlignment="1">
      <alignment horizontal="center" vertical="center"/>
    </xf>
    <xf numFmtId="0" fontId="0" fillId="16" borderId="15" xfId="0" applyNumberFormat="1" applyFill="1" applyBorder="1" applyAlignment="1">
      <alignment horizontal="center"/>
    </xf>
    <xf numFmtId="171" fontId="0" fillId="0" borderId="31" xfId="0" applyNumberFormat="1" applyFont="1" applyFill="1" applyBorder="1" applyAlignment="1">
      <alignment horizontal="center"/>
    </xf>
    <xf numFmtId="171" fontId="0" fillId="0" borderId="1" xfId="0" applyNumberFormat="1" applyFont="1" applyFill="1" applyBorder="1" applyAlignment="1">
      <alignment horizontal="center"/>
    </xf>
    <xf numFmtId="11" fontId="2" fillId="24" borderId="10" xfId="0" applyFont="1" applyFill="1" applyBorder="1" applyAlignment="1">
      <alignment horizontal="center" vertical="center" wrapText="1"/>
    </xf>
    <xf numFmtId="11" fontId="2" fillId="15" borderId="11" xfId="0" applyFont="1" applyFill="1" applyBorder="1" applyAlignment="1">
      <alignment horizontal="center" vertical="center" wrapText="1"/>
    </xf>
    <xf numFmtId="11" fontId="2" fillId="22" borderId="10" xfId="0" applyFont="1" applyFill="1" applyBorder="1" applyAlignment="1">
      <alignment horizontal="center" vertical="center" wrapText="1"/>
    </xf>
    <xf numFmtId="174" fontId="2" fillId="12" borderId="25" xfId="0" applyNumberFormat="1" applyFont="1" applyFill="1" applyBorder="1" applyAlignment="1">
      <alignment horizontal="center" vertical="center" wrapText="1"/>
    </xf>
    <xf numFmtId="49" fontId="40" fillId="10" borderId="18" xfId="0" applyNumberFormat="1" applyFont="1" applyFill="1" applyBorder="1" applyAlignment="1">
      <alignment horizontal="center" vertical="center"/>
    </xf>
    <xf numFmtId="49" fontId="40" fillId="10" borderId="1" xfId="0" applyNumberFormat="1" applyFont="1" applyFill="1" applyBorder="1" applyAlignment="1">
      <alignment horizontal="left"/>
    </xf>
    <xf numFmtId="1" fontId="40" fillId="10" borderId="1" xfId="0" applyNumberFormat="1" applyFont="1" applyFill="1" applyBorder="1" applyAlignment="1">
      <alignment horizontal="center"/>
    </xf>
    <xf numFmtId="175" fontId="2" fillId="3" borderId="1" xfId="0" applyNumberFormat="1" applyFont="1" applyFill="1" applyBorder="1" applyAlignment="1">
      <alignment horizontal="center" vertical="center" textRotation="90" wrapText="1"/>
    </xf>
    <xf numFmtId="11" fontId="25" fillId="4" borderId="1" xfId="0" applyFont="1" applyFill="1" applyBorder="1" applyAlignment="1">
      <alignment horizontal="center" vertical="center" wrapText="1"/>
    </xf>
    <xf numFmtId="11" fontId="26" fillId="13" borderId="1" xfId="0" applyFont="1" applyFill="1" applyBorder="1" applyAlignment="1">
      <alignment horizontal="center" vertical="center"/>
    </xf>
    <xf numFmtId="9" fontId="26" fillId="13" borderId="1" xfId="2" applyFont="1" applyFill="1" applyBorder="1" applyAlignment="1">
      <alignment horizontal="center" vertical="center"/>
    </xf>
    <xf numFmtId="11" fontId="2" fillId="5" borderId="6" xfId="0" applyFont="1" applyFill="1" applyBorder="1" applyAlignment="1">
      <alignment horizontal="center" vertical="center" wrapText="1"/>
    </xf>
    <xf numFmtId="11" fontId="2" fillId="5" borderId="29" xfId="0" applyFont="1" applyFill="1" applyBorder="1" applyAlignment="1">
      <alignment horizontal="center" vertical="center"/>
    </xf>
    <xf numFmtId="170" fontId="18" fillId="0" borderId="58" xfId="0" applyNumberFormat="1" applyFont="1" applyFill="1" applyBorder="1" applyAlignment="1">
      <alignment horizontal="center" vertical="top" textRotation="90" wrapText="1"/>
    </xf>
    <xf numFmtId="11" fontId="2" fillId="5" borderId="32" xfId="0" applyFont="1" applyFill="1" applyBorder="1" applyAlignment="1">
      <alignment horizontal="center" vertical="center" wrapText="1"/>
    </xf>
    <xf numFmtId="11" fontId="17" fillId="8" borderId="1" xfId="0" applyFont="1" applyFill="1" applyBorder="1" applyAlignment="1">
      <alignment horizontal="left"/>
    </xf>
    <xf numFmtId="1" fontId="17" fillId="8" borderId="1" xfId="0" applyNumberFormat="1" applyFont="1" applyFill="1" applyBorder="1" applyAlignment="1">
      <alignment horizontal="center" textRotation="255"/>
    </xf>
    <xf numFmtId="1" fontId="46" fillId="8" borderId="1" xfId="0" applyNumberFormat="1" applyFont="1" applyFill="1" applyBorder="1" applyAlignment="1">
      <alignment horizontal="center"/>
    </xf>
    <xf numFmtId="1" fontId="17" fillId="8" borderId="1" xfId="0" applyNumberFormat="1" applyFont="1" applyFill="1" applyBorder="1" applyAlignment="1">
      <alignment horizontal="center"/>
    </xf>
    <xf numFmtId="11" fontId="17" fillId="8" borderId="33" xfId="0" applyFont="1" applyFill="1" applyBorder="1" applyAlignment="1">
      <alignment horizontal="center"/>
    </xf>
    <xf numFmtId="11" fontId="17" fillId="8" borderId="16" xfId="0" applyFont="1" applyFill="1" applyBorder="1" applyAlignment="1">
      <alignment horizontal="left"/>
    </xf>
    <xf numFmtId="1" fontId="49" fillId="8" borderId="16" xfId="0" applyNumberFormat="1" applyFont="1" applyFill="1" applyBorder="1" applyAlignment="1">
      <alignment horizontal="center" vertical="center"/>
    </xf>
    <xf numFmtId="11" fontId="17" fillId="8" borderId="34" xfId="0" applyFont="1" applyFill="1" applyBorder="1" applyAlignment="1">
      <alignment horizontal="center"/>
    </xf>
    <xf numFmtId="11" fontId="17" fillId="8" borderId="17" xfId="0" applyFont="1" applyFill="1" applyBorder="1" applyAlignment="1">
      <alignment horizontal="center"/>
    </xf>
    <xf numFmtId="1" fontId="17" fillId="8" borderId="18" xfId="0" applyNumberFormat="1" applyFont="1" applyFill="1" applyBorder="1" applyAlignment="1">
      <alignment horizontal="center"/>
    </xf>
    <xf numFmtId="11" fontId="17" fillId="8" borderId="19" xfId="0" applyFont="1" applyFill="1" applyBorder="1" applyAlignment="1">
      <alignment horizontal="center"/>
    </xf>
    <xf numFmtId="11" fontId="17" fillId="8" borderId="20" xfId="0" applyFont="1" applyFill="1" applyBorder="1" applyAlignment="1">
      <alignment horizontal="left"/>
    </xf>
    <xf numFmtId="11" fontId="18" fillId="0" borderId="42" xfId="0" applyFont="1" applyFill="1" applyBorder="1" applyAlignment="1">
      <alignment horizontal="center" vertical="center" textRotation="90"/>
    </xf>
    <xf numFmtId="11" fontId="18" fillId="0" borderId="45" xfId="0" applyFont="1" applyFill="1" applyBorder="1" applyAlignment="1">
      <alignment horizontal="center" vertical="center" textRotation="90"/>
    </xf>
    <xf numFmtId="11" fontId="18" fillId="0" borderId="49" xfId="0" applyFont="1" applyFill="1" applyBorder="1" applyAlignment="1">
      <alignment horizontal="center" vertical="center" textRotation="90"/>
    </xf>
    <xf numFmtId="11" fontId="18" fillId="0" borderId="38" xfId="0" applyFont="1" applyFill="1" applyBorder="1" applyAlignment="1">
      <alignment horizontal="center" vertical="center"/>
    </xf>
    <xf numFmtId="11" fontId="18" fillId="0" borderId="43" xfId="0" applyFont="1" applyFill="1" applyBorder="1" applyAlignment="1">
      <alignment horizontal="center" vertical="center"/>
    </xf>
    <xf numFmtId="11" fontId="18" fillId="0" borderId="44" xfId="0" applyFont="1" applyFill="1" applyBorder="1" applyAlignment="1">
      <alignment horizontal="center" vertical="center"/>
    </xf>
    <xf numFmtId="1" fontId="0" fillId="0" borderId="29" xfId="0" applyNumberFormat="1" applyFont="1" applyFill="1" applyBorder="1" applyAlignment="1">
      <alignment horizontal="center"/>
    </xf>
    <xf numFmtId="1" fontId="0" fillId="0" borderId="25" xfId="0" applyNumberFormat="1" applyFont="1" applyFill="1" applyBorder="1" applyAlignment="1">
      <alignment horizontal="center"/>
    </xf>
    <xf numFmtId="1" fontId="0" fillId="0" borderId="6" xfId="0" applyNumberFormat="1" applyFont="1" applyFill="1" applyBorder="1" applyAlignment="1">
      <alignment horizontal="center"/>
    </xf>
    <xf numFmtId="1" fontId="0" fillId="0" borderId="21" xfId="0" applyNumberFormat="1" applyFont="1" applyFill="1" applyBorder="1" applyAlignment="1">
      <alignment horizontal="center"/>
    </xf>
    <xf numFmtId="1" fontId="0" fillId="0" borderId="7" xfId="0" applyNumberFormat="1" applyFont="1" applyFill="1" applyBorder="1" applyAlignment="1">
      <alignment horizontal="center"/>
    </xf>
    <xf numFmtId="1" fontId="0" fillId="0" borderId="47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1" fontId="0" fillId="0" borderId="48" xfId="0" applyNumberFormat="1" applyFont="1" applyFill="1" applyBorder="1" applyAlignment="1">
      <alignment horizontal="center"/>
    </xf>
    <xf numFmtId="1" fontId="0" fillId="0" borderId="24" xfId="0" applyNumberFormat="1" applyFont="1" applyFill="1" applyBorder="1" applyAlignment="1">
      <alignment horizontal="center"/>
    </xf>
    <xf numFmtId="1" fontId="0" fillId="0" borderId="22" xfId="0" applyNumberFormat="1" applyFont="1" applyFill="1" applyBorder="1" applyAlignment="1">
      <alignment horizontal="center"/>
    </xf>
    <xf numFmtId="1" fontId="0" fillId="0" borderId="8" xfId="0" applyNumberFormat="1" applyFont="1" applyFill="1" applyBorder="1" applyAlignment="1">
      <alignment horizontal="center"/>
    </xf>
    <xf numFmtId="11" fontId="19" fillId="15" borderId="4" xfId="0" applyFont="1" applyFill="1" applyBorder="1" applyAlignment="1">
      <alignment horizontal="left"/>
    </xf>
    <xf numFmtId="11" fontId="19" fillId="15" borderId="11" xfId="0" applyFont="1" applyFill="1" applyBorder="1" applyAlignment="1">
      <alignment horizontal="left"/>
    </xf>
    <xf numFmtId="11" fontId="19" fillId="15" borderId="10" xfId="0" applyFont="1" applyFill="1" applyBorder="1" applyAlignment="1">
      <alignment horizontal="left"/>
    </xf>
    <xf numFmtId="166" fontId="18" fillId="0" borderId="4" xfId="0" applyNumberFormat="1" applyFont="1" applyFill="1" applyBorder="1" applyAlignment="1">
      <alignment horizontal="center"/>
    </xf>
    <xf numFmtId="166" fontId="18" fillId="0" borderId="10" xfId="0" applyNumberFormat="1" applyFont="1" applyFill="1" applyBorder="1" applyAlignment="1">
      <alignment horizontal="center"/>
    </xf>
    <xf numFmtId="11" fontId="19" fillId="23" borderId="4" xfId="0" applyFont="1" applyFill="1" applyBorder="1" applyAlignment="1">
      <alignment horizontal="left"/>
    </xf>
    <xf numFmtId="11" fontId="19" fillId="23" borderId="11" xfId="0" applyFont="1" applyFill="1" applyBorder="1" applyAlignment="1">
      <alignment horizontal="left"/>
    </xf>
    <xf numFmtId="11" fontId="19" fillId="23" borderId="10" xfId="0" applyFont="1" applyFill="1" applyBorder="1" applyAlignment="1">
      <alignment horizontal="left"/>
    </xf>
    <xf numFmtId="2" fontId="2" fillId="16" borderId="4" xfId="0" applyNumberFormat="1" applyFont="1" applyFill="1" applyBorder="1" applyAlignment="1">
      <alignment horizontal="center"/>
    </xf>
    <xf numFmtId="2" fontId="2" fillId="16" borderId="10" xfId="0" applyNumberFormat="1" applyFont="1" applyFill="1" applyBorder="1" applyAlignment="1">
      <alignment horizontal="center"/>
    </xf>
    <xf numFmtId="11" fontId="19" fillId="19" borderId="4" xfId="0" applyFont="1" applyFill="1" applyBorder="1" applyAlignment="1">
      <alignment horizontal="left"/>
    </xf>
    <xf numFmtId="11" fontId="19" fillId="19" borderId="11" xfId="0" applyFont="1" applyFill="1" applyBorder="1" applyAlignment="1">
      <alignment horizontal="left"/>
    </xf>
    <xf numFmtId="11" fontId="19" fillId="19" borderId="10" xfId="0" applyFont="1" applyFill="1" applyBorder="1" applyAlignment="1">
      <alignment horizontal="left"/>
    </xf>
    <xf numFmtId="0" fontId="2" fillId="12" borderId="4" xfId="0" applyNumberFormat="1" applyFont="1" applyFill="1" applyBorder="1" applyAlignment="1">
      <alignment horizontal="center" vertical="center" wrapText="1"/>
    </xf>
    <xf numFmtId="0" fontId="2" fillId="12" borderId="10" xfId="0" applyNumberFormat="1" applyFont="1" applyFill="1" applyBorder="1" applyAlignment="1">
      <alignment horizontal="center" vertical="center" wrapText="1"/>
    </xf>
    <xf numFmtId="11" fontId="56" fillId="4" borderId="4" xfId="0" applyFont="1" applyFill="1" applyBorder="1" applyAlignment="1">
      <alignment horizontal="center" vertical="center"/>
    </xf>
    <xf numFmtId="11" fontId="56" fillId="4" borderId="11" xfId="0" applyFont="1" applyFill="1" applyBorder="1" applyAlignment="1">
      <alignment horizontal="center" vertical="center"/>
    </xf>
    <xf numFmtId="11" fontId="56" fillId="4" borderId="10" xfId="0" applyFont="1" applyFill="1" applyBorder="1" applyAlignment="1">
      <alignment horizontal="center" vertical="center"/>
    </xf>
    <xf numFmtId="11" fontId="57" fillId="17" borderId="0" xfId="0" applyFont="1" applyFill="1" applyAlignment="1">
      <alignment horizontal="center" vertical="center"/>
    </xf>
    <xf numFmtId="11" fontId="58" fillId="17" borderId="0" xfId="0" applyFont="1" applyFill="1" applyAlignment="1">
      <alignment horizontal="center" vertical="center"/>
    </xf>
    <xf numFmtId="11" fontId="32" fillId="17" borderId="4" xfId="0" applyFont="1" applyFill="1" applyBorder="1" applyAlignment="1">
      <alignment horizontal="center"/>
    </xf>
    <xf numFmtId="11" fontId="32" fillId="17" borderId="11" xfId="0" applyFont="1" applyFill="1" applyBorder="1" applyAlignment="1">
      <alignment horizontal="center"/>
    </xf>
    <xf numFmtId="11" fontId="32" fillId="17" borderId="10" xfId="0" applyFont="1" applyFill="1" applyBorder="1" applyAlignment="1">
      <alignment horizontal="center"/>
    </xf>
    <xf numFmtId="11" fontId="43" fillId="17" borderId="4" xfId="0" applyFont="1" applyFill="1" applyBorder="1" applyAlignment="1">
      <alignment horizontal="center"/>
    </xf>
    <xf numFmtId="11" fontId="43" fillId="17" borderId="11" xfId="0" applyFont="1" applyFill="1" applyBorder="1" applyAlignment="1">
      <alignment horizontal="center"/>
    </xf>
    <xf numFmtId="11" fontId="43" fillId="17" borderId="10" xfId="0" applyFont="1" applyFill="1" applyBorder="1" applyAlignment="1">
      <alignment horizontal="center"/>
    </xf>
  </cellXfs>
  <cellStyles count="3">
    <cellStyle name="Hypertextový odkaz" xfId="1" builtinId="8"/>
    <cellStyle name="Normální" xfId="0" builtinId="0"/>
    <cellStyle name="Procenta" xfId="2" builtinId="5"/>
  </cellStyles>
  <dxfs count="39">
    <dxf>
      <font>
        <b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lor theme="0"/>
      </font>
    </dxf>
    <dxf>
      <font>
        <b/>
        <i val="0"/>
        <color theme="0"/>
      </font>
    </dxf>
    <dxf>
      <font>
        <b/>
        <i val="0"/>
        <color theme="0"/>
      </font>
    </dxf>
    <dxf>
      <font>
        <b/>
        <i val="0"/>
        <color theme="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lor rgb="FF00B0F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FF98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4.xml"/><Relationship Id="rId26" Type="http://schemas.openxmlformats.org/officeDocument/2006/relationships/worksheet" Target="worksheets/sheet19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6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2.xml"/><Relationship Id="rId17" Type="http://schemas.openxmlformats.org/officeDocument/2006/relationships/worksheet" Target="worksheets/sheet13.xml"/><Relationship Id="rId25" Type="http://schemas.openxmlformats.org/officeDocument/2006/relationships/worksheet" Target="worksheets/sheet1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24" Type="http://schemas.openxmlformats.org/officeDocument/2006/relationships/chartsheet" Target="chartsheets/sheet7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4.xml"/><Relationship Id="rId23" Type="http://schemas.openxmlformats.org/officeDocument/2006/relationships/worksheet" Target="worksheets/sheet17.xml"/><Relationship Id="rId28" Type="http://schemas.openxmlformats.org/officeDocument/2006/relationships/theme" Target="theme/theme1.xml"/><Relationship Id="rId10" Type="http://schemas.openxmlformats.org/officeDocument/2006/relationships/worksheet" Target="worksheets/sheet9.xml"/><Relationship Id="rId19" Type="http://schemas.openxmlformats.org/officeDocument/2006/relationships/chartsheet" Target="chartsheets/sheet5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chartsheet" Target="chartsheets/sheet3.xml"/><Relationship Id="rId22" Type="http://schemas.openxmlformats.org/officeDocument/2006/relationships/worksheet" Target="worksheets/sheet16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BK NEZMAR 2017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'[1]2017'!$D$211</c:f>
              <c:strCache>
                <c:ptCount val="1"/>
                <c:pt idx="0">
                  <c:v>Celkový čas jízdy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'[1]2017'!$G$211:$AK$211</c:f>
              <c:numCache>
                <c:formatCode>General</c:formatCode>
                <c:ptCount val="31"/>
                <c:pt idx="0">
                  <c:v>8.819444444444445E-2</c:v>
                </c:pt>
                <c:pt idx="1">
                  <c:v>0.10416666666666667</c:v>
                </c:pt>
                <c:pt idx="2">
                  <c:v>0.10208333333333335</c:v>
                </c:pt>
                <c:pt idx="3">
                  <c:v>9.2361111111111116E-2</c:v>
                </c:pt>
                <c:pt idx="4">
                  <c:v>0.10416666666666667</c:v>
                </c:pt>
                <c:pt idx="5">
                  <c:v>0.10416666666666667</c:v>
                </c:pt>
                <c:pt idx="6">
                  <c:v>9.8611111111111108E-2</c:v>
                </c:pt>
                <c:pt idx="7">
                  <c:v>0.12638888888888888</c:v>
                </c:pt>
                <c:pt idx="8">
                  <c:v>0.13055555555555556</c:v>
                </c:pt>
                <c:pt idx="9">
                  <c:v>0.12638888888888888</c:v>
                </c:pt>
                <c:pt idx="10">
                  <c:v>8.6111111111111124E-2</c:v>
                </c:pt>
                <c:pt idx="11">
                  <c:v>0.14861111111111111</c:v>
                </c:pt>
                <c:pt idx="12">
                  <c:v>0.17500000000000002</c:v>
                </c:pt>
                <c:pt idx="13">
                  <c:v>0.13194444444444445</c:v>
                </c:pt>
                <c:pt idx="14">
                  <c:v>0.12569444444444444</c:v>
                </c:pt>
                <c:pt idx="15">
                  <c:v>0.10694444444444444</c:v>
                </c:pt>
                <c:pt idx="16">
                  <c:v>0.1388888888888889</c:v>
                </c:pt>
                <c:pt idx="20">
                  <c:v>0.1451388888888889</c:v>
                </c:pt>
                <c:pt idx="21">
                  <c:v>0.12847222222222224</c:v>
                </c:pt>
                <c:pt idx="22">
                  <c:v>9.5833333333333326E-2</c:v>
                </c:pt>
                <c:pt idx="23">
                  <c:v>0.10069444444444443</c:v>
                </c:pt>
                <c:pt idx="24">
                  <c:v>0.11458333333333333</c:v>
                </c:pt>
                <c:pt idx="25">
                  <c:v>7.8472222222222221E-2</c:v>
                </c:pt>
                <c:pt idx="26">
                  <c:v>6.9444444444444434E-2</c:v>
                </c:pt>
                <c:pt idx="27">
                  <c:v>9.4444444444444442E-2</c:v>
                </c:pt>
                <c:pt idx="28">
                  <c:v>7.2916666666666671E-2</c:v>
                </c:pt>
                <c:pt idx="29">
                  <c:v>6.5972222222222224E-2</c:v>
                </c:pt>
                <c:pt idx="30">
                  <c:v>7.1527777777777787E-2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F-4911-810D-C468647EC53F}"/>
            </c:ext>
          </c:extLst>
        </c:ser>
        <c:ser>
          <c:idx val="3"/>
          <c:order val="3"/>
          <c:tx>
            <c:strRef>
              <c:f>'[1]2017'!$D$213</c:f>
              <c:strCache>
                <c:ptCount val="1"/>
                <c:pt idx="0">
                  <c:v>Čekání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'[1]2017'!$G$213:$AK$213</c:f>
              <c:numCache>
                <c:formatCode>General</c:formatCode>
                <c:ptCount val="31"/>
                <c:pt idx="0">
                  <c:v>1.5972222222222221E-2</c:v>
                </c:pt>
                <c:pt idx="1">
                  <c:v>1.3888888888888895E-2</c:v>
                </c:pt>
                <c:pt idx="2">
                  <c:v>1.5972222222222221E-2</c:v>
                </c:pt>
                <c:pt idx="3">
                  <c:v>1.5277777777777779E-2</c:v>
                </c:pt>
                <c:pt idx="4">
                  <c:v>2.7777777777777776E-2</c:v>
                </c:pt>
                <c:pt idx="5">
                  <c:v>1.7361111111111105E-2</c:v>
                </c:pt>
                <c:pt idx="6">
                  <c:v>1.9444444444444459E-2</c:v>
                </c:pt>
                <c:pt idx="7">
                  <c:v>1.9444444444444459E-2</c:v>
                </c:pt>
                <c:pt idx="8">
                  <c:v>1.5277777777777779E-2</c:v>
                </c:pt>
                <c:pt idx="9">
                  <c:v>1.8055555555555575E-2</c:v>
                </c:pt>
                <c:pt idx="10">
                  <c:v>1.8055555555555547E-2</c:v>
                </c:pt>
                <c:pt idx="11">
                  <c:v>1.8055555555555547E-2</c:v>
                </c:pt>
                <c:pt idx="12">
                  <c:v>1.9444444444444431E-2</c:v>
                </c:pt>
                <c:pt idx="13">
                  <c:v>2.0833333333333315E-2</c:v>
                </c:pt>
                <c:pt idx="14">
                  <c:v>1.7361111111111133E-2</c:v>
                </c:pt>
                <c:pt idx="15">
                  <c:v>6.5972222222222252E-2</c:v>
                </c:pt>
                <c:pt idx="16">
                  <c:v>2.0833333333333343E-2</c:v>
                </c:pt>
                <c:pt idx="20">
                  <c:v>2.1527777777777757E-2</c:v>
                </c:pt>
                <c:pt idx="21">
                  <c:v>1.7361111111111105E-2</c:v>
                </c:pt>
                <c:pt idx="22">
                  <c:v>2.222222222222224E-2</c:v>
                </c:pt>
                <c:pt idx="23">
                  <c:v>1.7361111111111133E-2</c:v>
                </c:pt>
                <c:pt idx="24">
                  <c:v>1.7361111111111119E-2</c:v>
                </c:pt>
                <c:pt idx="25">
                  <c:v>2.2222222222222213E-2</c:v>
                </c:pt>
                <c:pt idx="26">
                  <c:v>2.0833333333333343E-2</c:v>
                </c:pt>
                <c:pt idx="27">
                  <c:v>1.6666666666666663E-2</c:v>
                </c:pt>
                <c:pt idx="28">
                  <c:v>1.0416666666666657E-2</c:v>
                </c:pt>
                <c:pt idx="29">
                  <c:v>1.7361111111111105E-2</c:v>
                </c:pt>
                <c:pt idx="30">
                  <c:v>4.6527777777777779E-2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F-4911-810D-C468647EC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5573440"/>
        <c:axId val="325573048"/>
      </c:barChart>
      <c:lineChart>
        <c:grouping val="standard"/>
        <c:varyColors val="0"/>
        <c:ser>
          <c:idx val="1"/>
          <c:order val="1"/>
          <c:tx>
            <c:strRef>
              <c:f>'[1]2017'!$D$4</c:f>
              <c:strCache>
                <c:ptCount val="1"/>
                <c:pt idx="0">
                  <c:v>Délka km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'[1]2017'!$G$2:$AK$2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'[1]2017'!$G$4:$AK$4</c:f>
              <c:numCache>
                <c:formatCode>General</c:formatCode>
                <c:ptCount val="31"/>
                <c:pt idx="0">
                  <c:v>48</c:v>
                </c:pt>
                <c:pt idx="1">
                  <c:v>35</c:v>
                </c:pt>
                <c:pt idx="2">
                  <c:v>33</c:v>
                </c:pt>
                <c:pt idx="3">
                  <c:v>36</c:v>
                </c:pt>
                <c:pt idx="4">
                  <c:v>41</c:v>
                </c:pt>
                <c:pt idx="5">
                  <c:v>45</c:v>
                </c:pt>
                <c:pt idx="6">
                  <c:v>37</c:v>
                </c:pt>
                <c:pt idx="7">
                  <c:v>51</c:v>
                </c:pt>
                <c:pt idx="8">
                  <c:v>57</c:v>
                </c:pt>
                <c:pt idx="9">
                  <c:v>58</c:v>
                </c:pt>
                <c:pt idx="10">
                  <c:v>33</c:v>
                </c:pt>
                <c:pt idx="11">
                  <c:v>61</c:v>
                </c:pt>
                <c:pt idx="12">
                  <c:v>58</c:v>
                </c:pt>
                <c:pt idx="13">
                  <c:v>48</c:v>
                </c:pt>
                <c:pt idx="14">
                  <c:v>52</c:v>
                </c:pt>
                <c:pt idx="15">
                  <c:v>56</c:v>
                </c:pt>
                <c:pt idx="16">
                  <c:v>68</c:v>
                </c:pt>
                <c:pt idx="17">
                  <c:v>39</c:v>
                </c:pt>
                <c:pt idx="18">
                  <c:v>57</c:v>
                </c:pt>
                <c:pt idx="19">
                  <c:v>52</c:v>
                </c:pt>
                <c:pt idx="20">
                  <c:v>67</c:v>
                </c:pt>
                <c:pt idx="21">
                  <c:v>59</c:v>
                </c:pt>
                <c:pt idx="22">
                  <c:v>49</c:v>
                </c:pt>
                <c:pt idx="23">
                  <c:v>35</c:v>
                </c:pt>
                <c:pt idx="24">
                  <c:v>41</c:v>
                </c:pt>
                <c:pt idx="25">
                  <c:v>34</c:v>
                </c:pt>
                <c:pt idx="26">
                  <c:v>29</c:v>
                </c:pt>
                <c:pt idx="27">
                  <c:v>40</c:v>
                </c:pt>
                <c:pt idx="28">
                  <c:v>29</c:v>
                </c:pt>
                <c:pt idx="29">
                  <c:v>27</c:v>
                </c:pt>
                <c:pt idx="3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F-4911-810D-C468647EC53F}"/>
            </c:ext>
          </c:extLst>
        </c:ser>
        <c:ser>
          <c:idx val="5"/>
          <c:order val="5"/>
          <c:tx>
            <c:strRef>
              <c:f>'[1]2017'!$D$210</c:f>
              <c:strCache>
                <c:ptCount val="1"/>
                <c:pt idx="0">
                  <c:v>Průměrná rychlost</c:v>
                </c:pt>
              </c:strCache>
            </c:strRef>
          </c:tx>
          <c:spPr>
            <a:ln w="34925" cap="rnd">
              <a:solidFill>
                <a:srgbClr val="0070C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'[1]2017'!$G$210:$AK$210</c:f>
              <c:numCache>
                <c:formatCode>General</c:formatCode>
                <c:ptCount val="31"/>
                <c:pt idx="0">
                  <c:v>21.7</c:v>
                </c:pt>
                <c:pt idx="1">
                  <c:v>11</c:v>
                </c:pt>
                <c:pt idx="2">
                  <c:v>13.5</c:v>
                </c:pt>
                <c:pt idx="3">
                  <c:v>17</c:v>
                </c:pt>
                <c:pt idx="4">
                  <c:v>16.399999999999999</c:v>
                </c:pt>
                <c:pt idx="5">
                  <c:v>16</c:v>
                </c:pt>
                <c:pt idx="6">
                  <c:v>15.4</c:v>
                </c:pt>
                <c:pt idx="7">
                  <c:v>16.5</c:v>
                </c:pt>
                <c:pt idx="8">
                  <c:v>17.7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16</c:v>
                </c:pt>
                <c:pt idx="13">
                  <c:v>18.600000000000001</c:v>
                </c:pt>
                <c:pt idx="14">
                  <c:v>17.3</c:v>
                </c:pt>
                <c:pt idx="15">
                  <c:v>17</c:v>
                </c:pt>
                <c:pt idx="16">
                  <c:v>20.3</c:v>
                </c:pt>
                <c:pt idx="20">
                  <c:v>18.7</c:v>
                </c:pt>
                <c:pt idx="21">
                  <c:v>19.600000000000001</c:v>
                </c:pt>
                <c:pt idx="22">
                  <c:v>21.5</c:v>
                </c:pt>
                <c:pt idx="23">
                  <c:v>14.7</c:v>
                </c:pt>
                <c:pt idx="24">
                  <c:v>14.5</c:v>
                </c:pt>
                <c:pt idx="25">
                  <c:v>18.399999999999999</c:v>
                </c:pt>
                <c:pt idx="26">
                  <c:v>17.5</c:v>
                </c:pt>
                <c:pt idx="27">
                  <c:v>17.5</c:v>
                </c:pt>
                <c:pt idx="28">
                  <c:v>16.600000000000001</c:v>
                </c:pt>
                <c:pt idx="29">
                  <c:v>17.2</c:v>
                </c:pt>
                <c:pt idx="30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F-4911-810D-C468647EC53F}"/>
            </c:ext>
          </c:extLst>
        </c:ser>
        <c:ser>
          <c:idx val="7"/>
          <c:order val="7"/>
          <c:tx>
            <c:strRef>
              <c:f>'[1]2017'!$D$215</c:f>
              <c:strCache>
                <c:ptCount val="1"/>
                <c:pt idx="0">
                  <c:v>Počet pádů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'[1]2017'!$G$215:$AK$215</c:f>
              <c:numCache>
                <c:formatCode>General</c:formatCode>
                <c:ptCount val="31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0">
                  <c:v>0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5F-4911-810D-C468647EC53F}"/>
            </c:ext>
          </c:extLst>
        </c:ser>
        <c:ser>
          <c:idx val="8"/>
          <c:order val="8"/>
          <c:tx>
            <c:strRef>
              <c:f>'[1]2017'!$D$217</c:f>
              <c:strCache>
                <c:ptCount val="1"/>
                <c:pt idx="0">
                  <c:v>Počet defektů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'[1]2017'!$G$217:$AK$217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9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F-4911-810D-C468647EC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571480"/>
        <c:axId val="3255726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'[1]2017'!$D$3</c15:sqref>
                        </c15:formulaRef>
                      </c:ext>
                    </c:extLst>
                    <c:strCache>
                      <c:ptCount val="1"/>
                      <c:pt idx="0">
                        <c:v>Počet jezdců</c:v>
                      </c:pt>
                    </c:strCache>
                  </c:strRef>
                </c:tx>
                <c:spPr>
                  <a:ln w="34925" cap="rnd">
                    <a:solidFill>
                      <a:srgbClr val="0070C0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'[1]2017'!$E$2:$AI$2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'[1]2017'!$E$3:$AI$3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2">
                        <c:v>23</c:v>
                      </c:pt>
                      <c:pt idx="3">
                        <c:v>17</c:v>
                      </c:pt>
                      <c:pt idx="4">
                        <c:v>22</c:v>
                      </c:pt>
                      <c:pt idx="5">
                        <c:v>15</c:v>
                      </c:pt>
                      <c:pt idx="6">
                        <c:v>20</c:v>
                      </c:pt>
                      <c:pt idx="7">
                        <c:v>20</c:v>
                      </c:pt>
                      <c:pt idx="8">
                        <c:v>17</c:v>
                      </c:pt>
                      <c:pt idx="9">
                        <c:v>21</c:v>
                      </c:pt>
                      <c:pt idx="10">
                        <c:v>22</c:v>
                      </c:pt>
                      <c:pt idx="11">
                        <c:v>21</c:v>
                      </c:pt>
                      <c:pt idx="12">
                        <c:v>9</c:v>
                      </c:pt>
                      <c:pt idx="13">
                        <c:v>22</c:v>
                      </c:pt>
                      <c:pt idx="14">
                        <c:v>23</c:v>
                      </c:pt>
                      <c:pt idx="15">
                        <c:v>26</c:v>
                      </c:pt>
                      <c:pt idx="16">
                        <c:v>14</c:v>
                      </c:pt>
                      <c:pt idx="17">
                        <c:v>19</c:v>
                      </c:pt>
                      <c:pt idx="18">
                        <c:v>15</c:v>
                      </c:pt>
                      <c:pt idx="19">
                        <c:v>16</c:v>
                      </c:pt>
                      <c:pt idx="20">
                        <c:v>15</c:v>
                      </c:pt>
                      <c:pt idx="21">
                        <c:v>16</c:v>
                      </c:pt>
                      <c:pt idx="22">
                        <c:v>15</c:v>
                      </c:pt>
                      <c:pt idx="23">
                        <c:v>18</c:v>
                      </c:pt>
                      <c:pt idx="24">
                        <c:v>18</c:v>
                      </c:pt>
                      <c:pt idx="25">
                        <c:v>19</c:v>
                      </c:pt>
                      <c:pt idx="26">
                        <c:v>19</c:v>
                      </c:pt>
                      <c:pt idx="27">
                        <c:v>21</c:v>
                      </c:pt>
                      <c:pt idx="28">
                        <c:v>21</c:v>
                      </c:pt>
                      <c:pt idx="29">
                        <c:v>18</c:v>
                      </c:pt>
                      <c:pt idx="30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305F-4911-810D-C468647EC53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'[1]2017'!$D$121</c15:sqref>
                        </c15:formulaRef>
                      </c:ext>
                    </c:extLst>
                    <c:strCache>
                      <c:ptCount val="1"/>
                      <c:pt idx="0">
                        <c:v>celopéro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'[1]2017'!$E$121:$AI$121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97</c:v>
                      </c:pt>
                      <c:pt idx="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05F-4911-810D-C468647EC53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'[1]2017'!$D$132</c15:sqref>
                        </c15:formulaRef>
                      </c:ext>
                    </c:extLst>
                    <c:strCache>
                      <c:ptCount val="1"/>
                      <c:pt idx="0">
                        <c:v>Radek Seidl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'[1]2017'!$E$132:$AI$132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110</c:v>
                      </c:pt>
                      <c:pt idx="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05F-4911-810D-C468647EC53F}"/>
                  </c:ext>
                </c:extLst>
              </c15:ser>
            </c15:filteredLineSeries>
          </c:ext>
        </c:extLst>
      </c:lineChart>
      <c:catAx>
        <c:axId val="32557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572656"/>
        <c:crosses val="autoZero"/>
        <c:auto val="1"/>
        <c:lblAlgn val="ctr"/>
        <c:lblOffset val="100"/>
        <c:noMultiLvlLbl val="0"/>
      </c:catAx>
      <c:valAx>
        <c:axId val="32557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571480"/>
        <c:crosses val="autoZero"/>
        <c:crossBetween val="between"/>
      </c:valAx>
      <c:valAx>
        <c:axId val="32557304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5573440"/>
        <c:crosses val="max"/>
        <c:crossBetween val="between"/>
      </c:valAx>
      <c:catAx>
        <c:axId val="325573440"/>
        <c:scaling>
          <c:orientation val="minMax"/>
        </c:scaling>
        <c:delete val="1"/>
        <c:axPos val="b"/>
        <c:majorTickMark val="none"/>
        <c:minorTickMark val="none"/>
        <c:tickLblPos val="nextTo"/>
        <c:crossAx val="325573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Nastoupané metry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'Nastoupané m'!$F$2</c:f>
              <c:strCache>
                <c:ptCount val="1"/>
                <c:pt idx="0">
                  <c:v>Výška v  m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52E-46BB-A3EB-4136AB5A5D9B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F52E-46BB-A3EB-4136AB5A5D9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52E-46BB-A3EB-4136AB5A5D9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52E-46BB-A3EB-4136AB5A5D9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F52E-46BB-A3EB-4136AB5A5D9B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F52E-46BB-A3EB-4136AB5A5D9B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F52E-46BB-A3EB-4136AB5A5D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'Nastoupané m'!$D$3:$E$33</c:f>
              <c:multiLvlStrCache>
                <c:ptCount val="31"/>
                <c:lvl>
                  <c:pt idx="0">
                    <c:v>28.3</c:v>
                  </c:pt>
                  <c:pt idx="1">
                    <c:v>4.4</c:v>
                  </c:pt>
                  <c:pt idx="2">
                    <c:v>11.4</c:v>
                  </c:pt>
                  <c:pt idx="3">
                    <c:v>18.4</c:v>
                  </c:pt>
                  <c:pt idx="4">
                    <c:v>25.4</c:v>
                  </c:pt>
                  <c:pt idx="5">
                    <c:v>2.5</c:v>
                  </c:pt>
                  <c:pt idx="6">
                    <c:v>9.5</c:v>
                  </c:pt>
                  <c:pt idx="7">
                    <c:v>16.5</c:v>
                  </c:pt>
                  <c:pt idx="8">
                    <c:v>23.5</c:v>
                  </c:pt>
                  <c:pt idx="9">
                    <c:v>30.5</c:v>
                  </c:pt>
                  <c:pt idx="10">
                    <c:v>6.6</c:v>
                  </c:pt>
                  <c:pt idx="11">
                    <c:v>13.6</c:v>
                  </c:pt>
                  <c:pt idx="12">
                    <c:v>20.6</c:v>
                  </c:pt>
                  <c:pt idx="13">
                    <c:v>27.6</c:v>
                  </c:pt>
                  <c:pt idx="14">
                    <c:v>4.7</c:v>
                  </c:pt>
                  <c:pt idx="15">
                    <c:v>11.7</c:v>
                  </c:pt>
                  <c:pt idx="16">
                    <c:v>18.7</c:v>
                  </c:pt>
                  <c:pt idx="17">
                    <c:v>25.7</c:v>
                  </c:pt>
                  <c:pt idx="18">
                    <c:v>1.8</c:v>
                  </c:pt>
                  <c:pt idx="19">
                    <c:v>8.8</c:v>
                  </c:pt>
                  <c:pt idx="20">
                    <c:v>15.8</c:v>
                  </c:pt>
                  <c:pt idx="21">
                    <c:v>22.8</c:v>
                  </c:pt>
                  <c:pt idx="22">
                    <c:v>29.8</c:v>
                  </c:pt>
                  <c:pt idx="23">
                    <c:v>5.9</c:v>
                  </c:pt>
                  <c:pt idx="24">
                    <c:v>12.9</c:v>
                  </c:pt>
                  <c:pt idx="25">
                    <c:v>19.9</c:v>
                  </c:pt>
                  <c:pt idx="26">
                    <c:v>26.9</c:v>
                  </c:pt>
                  <c:pt idx="27">
                    <c:v>3.10</c:v>
                  </c:pt>
                  <c:pt idx="28">
                    <c:v>10.10</c:v>
                  </c:pt>
                  <c:pt idx="29">
                    <c:v>17.10</c:v>
                  </c:pt>
                  <c:pt idx="30">
                    <c:v>24.10</c:v>
                  </c:pt>
                </c:lvl>
                <c:lvl>
                  <c:pt idx="0">
                    <c:v>1.</c:v>
                  </c:pt>
                  <c:pt idx="1">
                    <c:v>2.</c:v>
                  </c:pt>
                  <c:pt idx="2">
                    <c:v>3.</c:v>
                  </c:pt>
                  <c:pt idx="3">
                    <c:v>4.</c:v>
                  </c:pt>
                  <c:pt idx="4">
                    <c:v>5.</c:v>
                  </c:pt>
                  <c:pt idx="5">
                    <c:v>6.</c:v>
                  </c:pt>
                  <c:pt idx="6">
                    <c:v>7.</c:v>
                  </c:pt>
                  <c:pt idx="7">
                    <c:v>8.</c:v>
                  </c:pt>
                  <c:pt idx="8">
                    <c:v>9.</c:v>
                  </c:pt>
                  <c:pt idx="9">
                    <c:v>10.</c:v>
                  </c:pt>
                  <c:pt idx="10">
                    <c:v>11.</c:v>
                  </c:pt>
                  <c:pt idx="11">
                    <c:v>12.</c:v>
                  </c:pt>
                  <c:pt idx="12">
                    <c:v>13.</c:v>
                  </c:pt>
                  <c:pt idx="13">
                    <c:v>14.</c:v>
                  </c:pt>
                  <c:pt idx="14">
                    <c:v>15.</c:v>
                  </c:pt>
                  <c:pt idx="15">
                    <c:v>16.</c:v>
                  </c:pt>
                  <c:pt idx="16">
                    <c:v>17.</c:v>
                  </c:pt>
                  <c:pt idx="17">
                    <c:v>18.</c:v>
                  </c:pt>
                  <c:pt idx="18">
                    <c:v>19.</c:v>
                  </c:pt>
                  <c:pt idx="19">
                    <c:v>20.</c:v>
                  </c:pt>
                  <c:pt idx="20">
                    <c:v>21.</c:v>
                  </c:pt>
                  <c:pt idx="21">
                    <c:v>22.</c:v>
                  </c:pt>
                  <c:pt idx="22">
                    <c:v>23.</c:v>
                  </c:pt>
                  <c:pt idx="23">
                    <c:v>24.</c:v>
                  </c:pt>
                  <c:pt idx="24">
                    <c:v>25.</c:v>
                  </c:pt>
                  <c:pt idx="25">
                    <c:v>26.</c:v>
                  </c:pt>
                  <c:pt idx="26">
                    <c:v>27.</c:v>
                  </c:pt>
                  <c:pt idx="27">
                    <c:v>28.</c:v>
                  </c:pt>
                  <c:pt idx="28">
                    <c:v>29.</c:v>
                  </c:pt>
                  <c:pt idx="29">
                    <c:v>30.</c:v>
                  </c:pt>
                  <c:pt idx="30">
                    <c:v>31.</c:v>
                  </c:pt>
                </c:lvl>
              </c:multiLvlStrCache>
            </c:multiLvlStrRef>
          </c:cat>
          <c:val>
            <c:numRef>
              <c:f>'Nastoupané m'!$F$3:$F$33</c:f>
              <c:numCache>
                <c:formatCode>#,##0</c:formatCode>
                <c:ptCount val="31"/>
                <c:pt idx="0">
                  <c:v>155</c:v>
                </c:pt>
                <c:pt idx="1">
                  <c:v>602</c:v>
                </c:pt>
                <c:pt idx="2">
                  <c:v>674</c:v>
                </c:pt>
                <c:pt idx="3">
                  <c:v>517</c:v>
                </c:pt>
                <c:pt idx="4">
                  <c:v>538</c:v>
                </c:pt>
                <c:pt idx="5">
                  <c:v>523</c:v>
                </c:pt>
                <c:pt idx="6">
                  <c:v>521</c:v>
                </c:pt>
                <c:pt idx="7">
                  <c:v>817</c:v>
                </c:pt>
                <c:pt idx="8">
                  <c:v>709</c:v>
                </c:pt>
                <c:pt idx="9">
                  <c:v>724</c:v>
                </c:pt>
                <c:pt idx="10">
                  <c:v>175</c:v>
                </c:pt>
                <c:pt idx="11">
                  <c:v>1109</c:v>
                </c:pt>
                <c:pt idx="12">
                  <c:v>1199</c:v>
                </c:pt>
                <c:pt idx="13">
                  <c:v>999</c:v>
                </c:pt>
                <c:pt idx="14">
                  <c:v>1092</c:v>
                </c:pt>
                <c:pt idx="15">
                  <c:v>584</c:v>
                </c:pt>
                <c:pt idx="16">
                  <c:v>900</c:v>
                </c:pt>
                <c:pt idx="17">
                  <c:v>480</c:v>
                </c:pt>
                <c:pt idx="18">
                  <c:v>474</c:v>
                </c:pt>
                <c:pt idx="19">
                  <c:v>922</c:v>
                </c:pt>
                <c:pt idx="20">
                  <c:v>832</c:v>
                </c:pt>
                <c:pt idx="21">
                  <c:v>807</c:v>
                </c:pt>
                <c:pt idx="22">
                  <c:v>459</c:v>
                </c:pt>
                <c:pt idx="23">
                  <c:v>482</c:v>
                </c:pt>
                <c:pt idx="24">
                  <c:v>489</c:v>
                </c:pt>
                <c:pt idx="25">
                  <c:v>598</c:v>
                </c:pt>
                <c:pt idx="26">
                  <c:v>405</c:v>
                </c:pt>
                <c:pt idx="27">
                  <c:v>404</c:v>
                </c:pt>
                <c:pt idx="28">
                  <c:v>708</c:v>
                </c:pt>
                <c:pt idx="29">
                  <c:v>420</c:v>
                </c:pt>
                <c:pt idx="30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2E-46BB-A3EB-4136AB5A5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overlap val="-24"/>
        <c:axId val="393829272"/>
        <c:axId val="393829664"/>
      </c:barChart>
      <c:catAx>
        <c:axId val="39382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3829664"/>
        <c:crosses val="autoZero"/>
        <c:auto val="1"/>
        <c:lblAlgn val="ctr"/>
        <c:lblOffset val="100"/>
        <c:noMultiLvlLbl val="0"/>
      </c:catAx>
      <c:valAx>
        <c:axId val="393829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3829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443513274291E-2"/>
          <c:y val="5.1412898100381126E-2"/>
          <c:w val="0.89547052824130546"/>
          <c:h val="0.80520013123359579"/>
        </c:manualLayout>
      </c:layout>
      <c:lineChart>
        <c:grouping val="standard"/>
        <c:varyColors val="0"/>
        <c:ser>
          <c:idx val="0"/>
          <c:order val="0"/>
          <c:marker>
            <c:spPr>
              <a:solidFill>
                <a:schemeClr val="accent1"/>
              </a:solidFill>
            </c:spPr>
          </c:marker>
          <c:dLbls>
            <c:dLbl>
              <c:idx val="0"/>
              <c:layout>
                <c:manualLayout>
                  <c:x val="0"/>
                  <c:y val="-2.8735632183907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13-4CB1-9234-3C2CC8026521}"/>
                </c:ext>
              </c:extLst>
            </c:dLbl>
            <c:dLbl>
              <c:idx val="1"/>
              <c:layout>
                <c:manualLayout>
                  <c:x val="-2.7615334632878491E-2"/>
                  <c:y val="-4.150702426564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13-4CB1-9234-3C2CC8026521}"/>
                </c:ext>
              </c:extLst>
            </c:dLbl>
            <c:dLbl>
              <c:idx val="2"/>
              <c:layout>
                <c:manualLayout>
                  <c:x val="-2.1117608836907081E-2"/>
                  <c:y val="4.150702426564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13-4CB1-9234-3C2CC8026521}"/>
                </c:ext>
              </c:extLst>
            </c:dLbl>
            <c:dLbl>
              <c:idx val="3"/>
              <c:layout>
                <c:manualLayout>
                  <c:x val="-2.9239766081871343E-2"/>
                  <c:y val="-3.192848020434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13-4CB1-9234-3C2CC8026521}"/>
                </c:ext>
              </c:extLst>
            </c:dLbl>
            <c:dLbl>
              <c:idx val="4"/>
              <c:layout>
                <c:manualLayout>
                  <c:x val="-2.2742040285899934E-2"/>
                  <c:y val="4.150702426564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13-4CB1-9234-3C2CC8026521}"/>
                </c:ext>
              </c:extLst>
            </c:dLbl>
            <c:dLbl>
              <c:idx val="5"/>
              <c:layout>
                <c:manualLayout>
                  <c:x val="-2.4366471734892758E-2"/>
                  <c:y val="-3.192848020434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13-4CB1-9234-3C2CC8026521}"/>
                </c:ext>
              </c:extLst>
            </c:dLbl>
            <c:dLbl>
              <c:idx val="6"/>
              <c:layout>
                <c:manualLayout>
                  <c:x val="-3.2488628979857048E-3"/>
                  <c:y val="-4.150702426564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13-4CB1-9234-3C2CC8026521}"/>
                </c:ext>
              </c:extLst>
            </c:dLbl>
            <c:dLbl>
              <c:idx val="7"/>
              <c:layout>
                <c:manualLayout>
                  <c:x val="-5.03573749187784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13-4CB1-9234-3C2CC8026521}"/>
                </c:ext>
              </c:extLst>
            </c:dLbl>
            <c:dLbl>
              <c:idx val="8"/>
              <c:layout>
                <c:manualLayout>
                  <c:x val="-2.7615334632878491E-2"/>
                  <c:y val="4.7892720306513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13-4CB1-9234-3C2CC8026521}"/>
                </c:ext>
              </c:extLst>
            </c:dLbl>
            <c:dLbl>
              <c:idx val="9"/>
              <c:layout>
                <c:manualLayout>
                  <c:x val="-4.061078622482131E-2"/>
                  <c:y val="-2.8735632183908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13-4CB1-9234-3C2CC8026521}"/>
                </c:ext>
              </c:extLst>
            </c:dLbl>
            <c:dLbl>
              <c:idx val="10"/>
              <c:layout>
                <c:manualLayout>
                  <c:x val="-4.0610786224821373E-2"/>
                  <c:y val="4.4699872286079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13-4CB1-9234-3C2CC8026521}"/>
                </c:ext>
              </c:extLst>
            </c:dLbl>
            <c:dLbl>
              <c:idx val="11"/>
              <c:layout>
                <c:manualLayout>
                  <c:x val="-3.0864197530864196E-2"/>
                  <c:y val="-4.4699872286079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13-4CB1-9234-3C2CC8026521}"/>
                </c:ext>
              </c:extLst>
            </c:dLbl>
            <c:dLbl>
              <c:idx val="12"/>
              <c:layout>
                <c:manualLayout>
                  <c:x val="-2.599090318388558E-2"/>
                  <c:y val="5.108556832694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13-4CB1-9234-3C2CC8026521}"/>
                </c:ext>
              </c:extLst>
            </c:dLbl>
            <c:dLbl>
              <c:idx val="13"/>
              <c:layout>
                <c:manualLayout>
                  <c:x val="-2.9239766081871406E-2"/>
                  <c:y val="-4.150702426564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13-4CB1-9234-3C2CC8026521}"/>
                </c:ext>
              </c:extLst>
            </c:dLbl>
            <c:dLbl>
              <c:idx val="14"/>
              <c:layout>
                <c:manualLayout>
                  <c:x val="-3.0864197530864196E-2"/>
                  <c:y val="4.4699872286079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13-4CB1-9234-3C2CC8026521}"/>
                </c:ext>
              </c:extLst>
            </c:dLbl>
            <c:dLbl>
              <c:idx val="15"/>
              <c:layout>
                <c:manualLayout>
                  <c:x val="-5.0357374918778487E-2"/>
                  <c:y val="-1.277139208173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13-4CB1-9234-3C2CC8026521}"/>
                </c:ext>
              </c:extLst>
            </c:dLbl>
            <c:dLbl>
              <c:idx val="16"/>
              <c:layout>
                <c:manualLayout>
                  <c:x val="-2.1117608836907081E-2"/>
                  <c:y val="4.150702426564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13-4CB1-9234-3C2CC8026521}"/>
                </c:ext>
              </c:extLst>
            </c:dLbl>
            <c:dLbl>
              <c:idx val="17"/>
              <c:layout>
                <c:manualLayout>
                  <c:x val="-3.7361923326835605E-2"/>
                  <c:y val="-2.55427841634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13-4CB1-9234-3C2CC8026521}"/>
                </c:ext>
              </c:extLst>
            </c:dLbl>
            <c:dLbl>
              <c:idx val="18"/>
              <c:layout>
                <c:manualLayout>
                  <c:x val="3.248862897985586E-3"/>
                  <c:y val="-9.5785440613026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13-4CB1-9234-3C2CC8026521}"/>
                </c:ext>
              </c:extLst>
            </c:dLbl>
            <c:dLbl>
              <c:idx val="19"/>
              <c:layout>
                <c:manualLayout>
                  <c:x val="-4.5484080571799868E-2"/>
                  <c:y val="2.2349936143039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13-4CB1-9234-3C2CC8026521}"/>
                </c:ext>
              </c:extLst>
            </c:dLbl>
            <c:dLbl>
              <c:idx val="20"/>
              <c:layout>
                <c:manualLayout>
                  <c:x val="-4.5484080571799868E-2"/>
                  <c:y val="2.2349936143039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13-4CB1-9234-3C2CC8026521}"/>
                </c:ext>
              </c:extLst>
            </c:dLbl>
            <c:dLbl>
              <c:idx val="21"/>
              <c:layout>
                <c:manualLayout>
                  <c:x val="-1.7868745938921377E-2"/>
                  <c:y val="2.8735632183908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13-4CB1-9234-3C2CC8026521}"/>
                </c:ext>
              </c:extLst>
            </c:dLbl>
            <c:dLbl>
              <c:idx val="22"/>
              <c:layout>
                <c:manualLayout>
                  <c:x val="-5.3606237816764254E-2"/>
                  <c:y val="-1.596424010217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13-4CB1-9234-3C2CC8026521}"/>
                </c:ext>
              </c:extLst>
            </c:dLbl>
            <c:dLbl>
              <c:idx val="23"/>
              <c:layout>
                <c:manualLayout>
                  <c:x val="-3.8986354775828458E-2"/>
                  <c:y val="-4.4699872286079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13-4CB1-9234-3C2CC8026521}"/>
                </c:ext>
              </c:extLst>
            </c:dLbl>
            <c:dLbl>
              <c:idx val="24"/>
              <c:layout>
                <c:manualLayout>
                  <c:x val="-4.8732943469785697E-2"/>
                  <c:y val="2.8735632183908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13-4CB1-9234-3C2CC8026521}"/>
                </c:ext>
              </c:extLst>
            </c:dLbl>
            <c:dLbl>
              <c:idx val="25"/>
              <c:layout>
                <c:manualLayout>
                  <c:x val="-1.6244314489928524E-2"/>
                  <c:y val="-2.8735632183908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13-4CB1-9234-3C2CC8026521}"/>
                </c:ext>
              </c:extLst>
            </c:dLbl>
            <c:dLbl>
              <c:idx val="26"/>
              <c:layout>
                <c:manualLayout>
                  <c:x val="-4.710851202079272E-2"/>
                  <c:y val="2.55427841634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13-4CB1-9234-3C2CC8026521}"/>
                </c:ext>
              </c:extLst>
            </c:dLbl>
            <c:dLbl>
              <c:idx val="27"/>
              <c:layout>
                <c:manualLayout>
                  <c:x val="-3.2488628979857048E-2"/>
                  <c:y val="-2.8735632183908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13-4CB1-9234-3C2CC8026521}"/>
                </c:ext>
              </c:extLst>
            </c:dLbl>
            <c:dLbl>
              <c:idx val="28"/>
              <c:layout>
                <c:manualLayout>
                  <c:x val="-3.5737491877842635E-2"/>
                  <c:y val="3.8314176245210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13-4CB1-9234-3C2CC8026521}"/>
                </c:ext>
              </c:extLst>
            </c:dLbl>
            <c:dLbl>
              <c:idx val="29"/>
              <c:layout>
                <c:manualLayout>
                  <c:x val="-1.9493177387914229E-2"/>
                  <c:y val="-4.4699872286079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13-4CB1-9234-3C2CC8026521}"/>
                </c:ext>
              </c:extLst>
            </c:dLbl>
            <c:spPr>
              <a:noFill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'Nastoupané m'!$E$3:$E$33</c:f>
              <c:numCache>
                <c:formatCode>d/m;@</c:formatCode>
                <c:ptCount val="31"/>
                <c:pt idx="0">
                  <c:v>42822</c:v>
                </c:pt>
                <c:pt idx="1">
                  <c:v>42829</c:v>
                </c:pt>
                <c:pt idx="2">
                  <c:v>42836</c:v>
                </c:pt>
                <c:pt idx="3">
                  <c:v>42843</c:v>
                </c:pt>
                <c:pt idx="4">
                  <c:v>42850</c:v>
                </c:pt>
                <c:pt idx="5">
                  <c:v>42857</c:v>
                </c:pt>
                <c:pt idx="6">
                  <c:v>42864</c:v>
                </c:pt>
                <c:pt idx="7">
                  <c:v>42871</c:v>
                </c:pt>
                <c:pt idx="8">
                  <c:v>42878</c:v>
                </c:pt>
                <c:pt idx="9">
                  <c:v>42885</c:v>
                </c:pt>
                <c:pt idx="10">
                  <c:v>42892</c:v>
                </c:pt>
                <c:pt idx="11">
                  <c:v>42899</c:v>
                </c:pt>
                <c:pt idx="12">
                  <c:v>42906</c:v>
                </c:pt>
                <c:pt idx="13">
                  <c:v>42913</c:v>
                </c:pt>
                <c:pt idx="14">
                  <c:v>42920</c:v>
                </c:pt>
                <c:pt idx="15">
                  <c:v>42927</c:v>
                </c:pt>
                <c:pt idx="16">
                  <c:v>42934</c:v>
                </c:pt>
                <c:pt idx="17">
                  <c:v>42941</c:v>
                </c:pt>
                <c:pt idx="18">
                  <c:v>42948</c:v>
                </c:pt>
                <c:pt idx="19">
                  <c:v>42955</c:v>
                </c:pt>
                <c:pt idx="20">
                  <c:v>42962</c:v>
                </c:pt>
                <c:pt idx="21">
                  <c:v>42969</c:v>
                </c:pt>
                <c:pt idx="22">
                  <c:v>42976</c:v>
                </c:pt>
                <c:pt idx="23">
                  <c:v>42983</c:v>
                </c:pt>
                <c:pt idx="24">
                  <c:v>42990</c:v>
                </c:pt>
                <c:pt idx="25">
                  <c:v>42997</c:v>
                </c:pt>
                <c:pt idx="26">
                  <c:v>43004</c:v>
                </c:pt>
                <c:pt idx="27">
                  <c:v>43011</c:v>
                </c:pt>
                <c:pt idx="28">
                  <c:v>43018</c:v>
                </c:pt>
                <c:pt idx="29">
                  <c:v>43025</c:v>
                </c:pt>
                <c:pt idx="30">
                  <c:v>43032</c:v>
                </c:pt>
              </c:numCache>
            </c:numRef>
          </c:cat>
          <c:val>
            <c:numRef>
              <c:f>'Nastoupané m'!$F$3:$F$33</c:f>
              <c:numCache>
                <c:formatCode>#,##0</c:formatCode>
                <c:ptCount val="31"/>
                <c:pt idx="0">
                  <c:v>155</c:v>
                </c:pt>
                <c:pt idx="1">
                  <c:v>602</c:v>
                </c:pt>
                <c:pt idx="2">
                  <c:v>674</c:v>
                </c:pt>
                <c:pt idx="3">
                  <c:v>517</c:v>
                </c:pt>
                <c:pt idx="4">
                  <c:v>538</c:v>
                </c:pt>
                <c:pt idx="5">
                  <c:v>523</c:v>
                </c:pt>
                <c:pt idx="6">
                  <c:v>521</c:v>
                </c:pt>
                <c:pt idx="7">
                  <c:v>817</c:v>
                </c:pt>
                <c:pt idx="8">
                  <c:v>709</c:v>
                </c:pt>
                <c:pt idx="9">
                  <c:v>724</c:v>
                </c:pt>
                <c:pt idx="10">
                  <c:v>175</c:v>
                </c:pt>
                <c:pt idx="11">
                  <c:v>1109</c:v>
                </c:pt>
                <c:pt idx="12">
                  <c:v>1199</c:v>
                </c:pt>
                <c:pt idx="13">
                  <c:v>999</c:v>
                </c:pt>
                <c:pt idx="14">
                  <c:v>1092</c:v>
                </c:pt>
                <c:pt idx="15">
                  <c:v>584</c:v>
                </c:pt>
                <c:pt idx="16">
                  <c:v>900</c:v>
                </c:pt>
                <c:pt idx="17">
                  <c:v>480</c:v>
                </c:pt>
                <c:pt idx="18">
                  <c:v>474</c:v>
                </c:pt>
                <c:pt idx="19">
                  <c:v>922</c:v>
                </c:pt>
                <c:pt idx="20">
                  <c:v>832</c:v>
                </c:pt>
                <c:pt idx="21">
                  <c:v>807</c:v>
                </c:pt>
                <c:pt idx="22">
                  <c:v>459</c:v>
                </c:pt>
                <c:pt idx="23">
                  <c:v>482</c:v>
                </c:pt>
                <c:pt idx="24">
                  <c:v>489</c:v>
                </c:pt>
                <c:pt idx="25">
                  <c:v>598</c:v>
                </c:pt>
                <c:pt idx="26">
                  <c:v>405</c:v>
                </c:pt>
                <c:pt idx="27">
                  <c:v>404</c:v>
                </c:pt>
                <c:pt idx="28">
                  <c:v>708</c:v>
                </c:pt>
                <c:pt idx="29">
                  <c:v>420</c:v>
                </c:pt>
                <c:pt idx="30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13-4CB1-9234-3C2CC802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091520"/>
        <c:axId val="396091912"/>
      </c:lineChart>
      <c:dateAx>
        <c:axId val="39609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crossAx val="396091912"/>
        <c:crosses val="autoZero"/>
        <c:auto val="1"/>
        <c:lblOffset val="100"/>
        <c:baseTimeUnit val="days"/>
      </c:dateAx>
      <c:valAx>
        <c:axId val="3960919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96091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accent4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cs-CZ" baseline="0">
                <a:solidFill>
                  <a:schemeClr val="accent4">
                    <a:lumMod val="75000"/>
                  </a:schemeClr>
                </a:solidFill>
              </a:rPr>
              <a:t>Graf individuálních km</a:t>
            </a:r>
          </a:p>
        </c:rich>
      </c:tx>
      <c:layout>
        <c:manualLayout>
          <c:xMode val="edge"/>
          <c:yMode val="edge"/>
          <c:x val="0.37891440501044577"/>
          <c:y val="2.0304568527918791E-2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98093910278487E-2"/>
          <c:y val="0.14326500604477937"/>
          <c:w val="0.93319415448852538"/>
          <c:h val="0.763113367174280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'Individuální km'!$B$4:$B$12</c:f>
              <c:strCache>
                <c:ptCount val="9"/>
                <c:pt idx="0">
                  <c:v>Pavel Bednařík</c:v>
                </c:pt>
                <c:pt idx="1">
                  <c:v>Václav Krutina</c:v>
                </c:pt>
                <c:pt idx="2">
                  <c:v>Michal Kubánek</c:v>
                </c:pt>
                <c:pt idx="3">
                  <c:v>Pavel Tikal</c:v>
                </c:pt>
                <c:pt idx="4">
                  <c:v>Ondra Ludvík</c:v>
                </c:pt>
                <c:pt idx="5">
                  <c:v>Přemek Pásek</c:v>
                </c:pt>
                <c:pt idx="6">
                  <c:v>Vítek Sirotek</c:v>
                </c:pt>
                <c:pt idx="7">
                  <c:v>Aleš Peterka</c:v>
                </c:pt>
                <c:pt idx="8">
                  <c:v>Jiří Kocourek</c:v>
                </c:pt>
              </c:strCache>
            </c:strRef>
          </c:tx>
          <c:spPr>
            <a:solidFill>
              <a:srgbClr val="9999FF"/>
            </a:solidFill>
            <a:ln w="254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8035808059116505E-4"/>
                  <c:y val="8.44775258339181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D-41F5-88F8-D814F8A1E88D}"/>
                </c:ext>
              </c:extLst>
            </c:dLbl>
            <c:dLbl>
              <c:idx val="1"/>
              <c:layout>
                <c:manualLayout>
                  <c:x val="1.9878864506098232E-3"/>
                  <c:y val="2.25856717209961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8D-41F5-88F8-D814F8A1E88D}"/>
                </c:ext>
              </c:extLst>
            </c:dLbl>
            <c:dLbl>
              <c:idx val="2"/>
              <c:layout>
                <c:manualLayout>
                  <c:x val="-4.0011081712936769E-3"/>
                  <c:y val="7.2914373272507334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D-41F5-88F8-D814F8A1E88D}"/>
                </c:ext>
              </c:extLst>
            </c:dLbl>
            <c:dLbl>
              <c:idx val="3"/>
              <c:layout>
                <c:manualLayout>
                  <c:x val="1.0783620732168513E-4"/>
                  <c:y val="4.9262116347132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D-41F5-88F8-D814F8A1E88D}"/>
                </c:ext>
              </c:extLst>
            </c:dLbl>
            <c:dLbl>
              <c:idx val="4"/>
              <c:layout>
                <c:manualLayout>
                  <c:x val="3.8608430731127292E-4"/>
                  <c:y val="7.1822748044819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D-41F5-88F8-D814F8A1E88D}"/>
                </c:ext>
              </c:extLst>
            </c:dLbl>
            <c:dLbl>
              <c:idx val="5"/>
              <c:layout>
                <c:manualLayout>
                  <c:x val="-1.4231310856497844E-3"/>
                  <c:y val="2.67014846494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D-41F5-88F8-D814F8A1E88D}"/>
                </c:ext>
              </c:extLst>
            </c:dLbl>
            <c:dLbl>
              <c:idx val="6"/>
              <c:layout>
                <c:manualLayout>
                  <c:x val="-3.5803891409742169E-3"/>
                  <c:y val="7.19220264362619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8D-41F5-88F8-D814F8A1E88D}"/>
                </c:ext>
              </c:extLst>
            </c:dLbl>
            <c:dLbl>
              <c:idx val="7"/>
              <c:layout>
                <c:manualLayout>
                  <c:x val="-1.5622319780682109E-3"/>
                  <c:y val="4.93879282963601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D-41F5-88F8-D814F8A1E88D}"/>
                </c:ext>
              </c:extLst>
            </c:dLbl>
            <c:dLbl>
              <c:idx val="8"/>
              <c:layout>
                <c:manualLayout>
                  <c:x val="-2.3997216849282437E-4"/>
                  <c:y val="9.4584169329226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8D-41F5-88F8-D814F8A1E88D}"/>
                </c:ext>
              </c:extLst>
            </c:dLbl>
            <c:dLbl>
              <c:idx val="9"/>
              <c:layout>
                <c:manualLayout>
                  <c:x val="-1.7025082136726227E-3"/>
                  <c:y val="7.20980879717248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D-41F5-88F8-D814F8A1E88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'Individuální km'!$B$4:$B$13</c:f>
              <c:strCache>
                <c:ptCount val="10"/>
                <c:pt idx="0">
                  <c:v>Pavel Bednařík</c:v>
                </c:pt>
                <c:pt idx="1">
                  <c:v>Václav Krutina</c:v>
                </c:pt>
                <c:pt idx="2">
                  <c:v>Michal Kubánek</c:v>
                </c:pt>
                <c:pt idx="3">
                  <c:v>Pavel Tikal</c:v>
                </c:pt>
                <c:pt idx="4">
                  <c:v>Ondra Ludvík</c:v>
                </c:pt>
                <c:pt idx="5">
                  <c:v>Přemek Pásek</c:v>
                </c:pt>
                <c:pt idx="6">
                  <c:v>Vítek Sirotek</c:v>
                </c:pt>
                <c:pt idx="7">
                  <c:v>Aleš Peterka</c:v>
                </c:pt>
                <c:pt idx="8">
                  <c:v>Jiří Kocourek</c:v>
                </c:pt>
                <c:pt idx="9">
                  <c:v>Jan Mareš</c:v>
                </c:pt>
              </c:strCache>
            </c:strRef>
          </c:cat>
          <c:val>
            <c:numRef>
              <c:f>'Individuální km'!$AH$4:$AH$13</c:f>
              <c:numCache>
                <c:formatCode>#,##0</c:formatCode>
                <c:ptCount val="10"/>
                <c:pt idx="0">
                  <c:v>1407</c:v>
                </c:pt>
                <c:pt idx="1">
                  <c:v>1407</c:v>
                </c:pt>
                <c:pt idx="2">
                  <c:v>1371</c:v>
                </c:pt>
                <c:pt idx="3">
                  <c:v>1368</c:v>
                </c:pt>
                <c:pt idx="4">
                  <c:v>1351</c:v>
                </c:pt>
                <c:pt idx="5">
                  <c:v>1339</c:v>
                </c:pt>
                <c:pt idx="6">
                  <c:v>1232</c:v>
                </c:pt>
                <c:pt idx="7">
                  <c:v>1223</c:v>
                </c:pt>
                <c:pt idx="8">
                  <c:v>1178</c:v>
                </c:pt>
                <c:pt idx="9">
                  <c:v>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8D-41F5-88F8-D814F8A1E8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96092696"/>
        <c:axId val="393119008"/>
      </c:barChart>
      <c:catAx>
        <c:axId val="39609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11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119008"/>
        <c:scaling>
          <c:orientation val="minMax"/>
          <c:max val="1450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6092696"/>
        <c:crosses val="autoZero"/>
        <c:crossBetween val="between"/>
      </c:valAx>
      <c:spPr>
        <a:solidFill>
          <a:srgbClr val="FFCC99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Četnost počtu jezdců v etapě </a:t>
            </a:r>
          </a:p>
        </c:rich>
      </c:tx>
      <c:layout>
        <c:manualLayout>
          <c:xMode val="edge"/>
          <c:yMode val="edge"/>
          <c:x val="0.29749478079331942"/>
          <c:y val="2.030456852791879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3"/>
      <c:rotY val="20"/>
      <c:depthPercent val="50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solidFill>
          <a:srgbClr val="FFFF00"/>
        </a:solidFill>
      </c:spPr>
    </c:sideWall>
    <c:backWall>
      <c:thickness val="0"/>
      <c:spPr>
        <a:solidFill>
          <a:srgbClr val="FFFF00"/>
        </a:solidFill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1467388518881182E-2"/>
          <c:y val="1.3282765491634121E-2"/>
          <c:w val="1"/>
          <c:h val="0.857411914419788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1329492086870434E-2"/>
                  <c:y val="-5.83534474458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02-43F0-9227-5F30E82217D3}"/>
                </c:ext>
              </c:extLst>
            </c:dLbl>
            <c:dLbl>
              <c:idx val="1"/>
              <c:layout>
                <c:manualLayout>
                  <c:x val="5.7187527818015525E-2"/>
                  <c:y val="-5.8221837102898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2-43F0-9227-5F30E82217D3}"/>
                </c:ext>
              </c:extLst>
            </c:dLbl>
            <c:dLbl>
              <c:idx val="2"/>
              <c:layout>
                <c:manualLayout>
                  <c:x val="6.1612622163236791E-2"/>
                  <c:y val="-8.430412705588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2-43F0-9227-5F30E82217D3}"/>
                </c:ext>
              </c:extLst>
            </c:dLbl>
            <c:dLbl>
              <c:idx val="3"/>
              <c:layout>
                <c:manualLayout>
                  <c:x val="6.3361360405488829E-2"/>
                  <c:y val="-8.2146286738081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2-43F0-9227-5F30E82217D3}"/>
                </c:ext>
              </c:extLst>
            </c:dLbl>
            <c:dLbl>
              <c:idx val="4"/>
              <c:layout>
                <c:manualLayout>
                  <c:x val="6.6132560768033491E-2"/>
                  <c:y val="-7.5637267829559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2-43F0-9227-5F30E82217D3}"/>
                </c:ext>
              </c:extLst>
            </c:dLbl>
            <c:dLbl>
              <c:idx val="5"/>
              <c:layout>
                <c:manualLayout>
                  <c:x val="6.3748937857587951E-2"/>
                  <c:y val="-7.1772679132811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2-43F0-9227-5F30E82217D3}"/>
                </c:ext>
              </c:extLst>
            </c:dLbl>
            <c:dLbl>
              <c:idx val="6"/>
              <c:layout>
                <c:manualLayout>
                  <c:x val="6.4410905471348451E-2"/>
                  <c:y val="-7.589630243587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2-43F0-9227-5F30E82217D3}"/>
                </c:ext>
              </c:extLst>
            </c:dLbl>
            <c:dLbl>
              <c:idx val="7"/>
              <c:layout>
                <c:manualLayout>
                  <c:x val="6.0308864269664135E-2"/>
                  <c:y val="-7.8022830878197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02-43F0-9227-5F30E82217D3}"/>
                </c:ext>
              </c:extLst>
            </c:dLbl>
            <c:dLbl>
              <c:idx val="8"/>
              <c:layout>
                <c:manualLayout>
                  <c:x val="5.7293701596652834E-2"/>
                  <c:y val="-7.8022830878197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2-43F0-9227-5F30E82217D3}"/>
                </c:ext>
              </c:extLst>
            </c:dLbl>
            <c:dLbl>
              <c:idx val="9"/>
              <c:layout>
                <c:manualLayout>
                  <c:x val="6.0369827872235195E-2"/>
                  <c:y val="-7.3899207575129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02-43F0-9227-5F30E82217D3}"/>
                </c:ext>
              </c:extLst>
            </c:dLbl>
            <c:dLbl>
              <c:idx val="10"/>
              <c:layout>
                <c:manualLayout>
                  <c:x val="4.1172718754623312E-2"/>
                  <c:y val="-3.8968250796061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02-43F0-9227-5F30E82217D3}"/>
                </c:ext>
              </c:extLst>
            </c:dLbl>
            <c:dLbl>
              <c:idx val="11"/>
              <c:layout>
                <c:manualLayout>
                  <c:x val="3.9790026246719158E-2"/>
                  <c:y val="-4.3480377135599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02-43F0-9227-5F30E82217D3}"/>
                </c:ext>
              </c:extLst>
            </c:dLbl>
            <c:dLbl>
              <c:idx val="12"/>
              <c:layout>
                <c:manualLayout>
                  <c:x val="3.9103118373251401E-2"/>
                  <c:y val="-4.3480377135599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2-43F0-9227-5F30E82217D3}"/>
                </c:ext>
              </c:extLst>
            </c:dLbl>
            <c:dLbl>
              <c:idx val="13"/>
              <c:layout>
                <c:manualLayout>
                  <c:x val="4.1895681620173424E-2"/>
                  <c:y val="-3.9997868286768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2-43F0-9227-5F30E82217D3}"/>
                </c:ext>
              </c:extLst>
            </c:dLbl>
            <c:dLbl>
              <c:idx val="14"/>
              <c:layout>
                <c:manualLayout>
                  <c:x val="3.6337519348542971E-2"/>
                  <c:y val="-4.5975316772318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02-43F0-9227-5F30E82217D3}"/>
                </c:ext>
              </c:extLst>
            </c:dLbl>
            <c:dLbl>
              <c:idx val="15"/>
              <c:layout>
                <c:manualLayout>
                  <c:x val="3.4448846295048192E-2"/>
                  <c:y val="-6.291662780731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02-43F0-9227-5F30E82217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'Počet individálních účastí'!$B$60:$B$75</c:f>
              <c:numCache>
                <c:formatCode>General</c:formatCode>
                <c:ptCount val="16"/>
                <c:pt idx="0">
                  <c:v>21</c:v>
                </c:pt>
                <c:pt idx="1">
                  <c:v>15</c:v>
                </c:pt>
                <c:pt idx="2">
                  <c:v>22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23</c:v>
                </c:pt>
                <c:pt idx="7">
                  <c:v>17</c:v>
                </c:pt>
                <c:pt idx="8">
                  <c:v>16</c:v>
                </c:pt>
                <c:pt idx="9">
                  <c:v>33</c:v>
                </c:pt>
                <c:pt idx="10">
                  <c:v>26</c:v>
                </c:pt>
                <c:pt idx="11">
                  <c:v>14</c:v>
                </c:pt>
                <c:pt idx="12">
                  <c:v>9</c:v>
                </c:pt>
              </c:numCache>
            </c:numRef>
          </c:cat>
          <c:val>
            <c:numRef>
              <c:f>'Počet individálních účastí'!$C$60:$C$75</c:f>
              <c:numCache>
                <c:formatCode>0</c:formatCode>
                <c:ptCount val="1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A02-43F0-9227-5F30E82217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box"/>
        <c:axId val="393119792"/>
        <c:axId val="393120184"/>
        <c:axId val="0"/>
      </c:bar3DChart>
      <c:catAx>
        <c:axId val="39311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312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120184"/>
        <c:scaling>
          <c:orientation val="minMax"/>
          <c:max val="8"/>
        </c:scaling>
        <c:delete val="0"/>
        <c:axPos val="l"/>
        <c:title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rgbClr val="000000">
                <a:alpha val="92000"/>
              </a:srgbClr>
            </a:solidFill>
          </a:ln>
        </c:spPr>
        <c:crossAx val="393119792"/>
        <c:crosses val="autoZero"/>
        <c:crossBetween val="between"/>
        <c:majorUnit val="1"/>
        <c:minorUnit val="1"/>
      </c:valAx>
      <c:spPr>
        <a:noFill/>
        <a:effectLst>
          <a:softEdge rad="101600"/>
        </a:effectLst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Počet jezdců v etapě</a:t>
            </a:r>
          </a:p>
        </c:rich>
      </c:tx>
      <c:layout>
        <c:manualLayout>
          <c:xMode val="edge"/>
          <c:yMode val="edge"/>
          <c:x val="0.35490605427975358"/>
          <c:y val="5.9221658206429779E-2"/>
        </c:manualLayout>
      </c:layout>
      <c:overlay val="0"/>
      <c:spPr>
        <a:solidFill>
          <a:srgbClr val="FFFFCC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578288100208766E-2"/>
          <c:y val="0.15905245346869884"/>
          <c:w val="0.95198329853862262"/>
          <c:h val="0.7715736040609136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1.4335421016005631E-3"/>
                  <c:y val="2.2560631697687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76-41FA-A1D2-1E88C1C6B4D8}"/>
                </c:ext>
              </c:extLst>
            </c:dLbl>
            <c:dLbl>
              <c:idx val="21"/>
              <c:layout>
                <c:manualLayout>
                  <c:x val="0"/>
                  <c:y val="6.7647057779109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76-41FA-A1D2-1E88C1C6B4D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'Počet individálních účastí'!$C$57:$AG$57</c:f>
              <c:numCache>
                <c:formatCode>General</c:formatCode>
                <c:ptCount val="31"/>
                <c:pt idx="0">
                  <c:v>23</c:v>
                </c:pt>
                <c:pt idx="1">
                  <c:v>17</c:v>
                </c:pt>
                <c:pt idx="2">
                  <c:v>22</c:v>
                </c:pt>
                <c:pt idx="3">
                  <c:v>15</c:v>
                </c:pt>
                <c:pt idx="4">
                  <c:v>20</c:v>
                </c:pt>
                <c:pt idx="5">
                  <c:v>20</c:v>
                </c:pt>
                <c:pt idx="6">
                  <c:v>17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9</c:v>
                </c:pt>
                <c:pt idx="11">
                  <c:v>22</c:v>
                </c:pt>
                <c:pt idx="12">
                  <c:v>23</c:v>
                </c:pt>
                <c:pt idx="13">
                  <c:v>26</c:v>
                </c:pt>
                <c:pt idx="14">
                  <c:v>14</c:v>
                </c:pt>
                <c:pt idx="15">
                  <c:v>19</c:v>
                </c:pt>
                <c:pt idx="16">
                  <c:v>15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19</c:v>
                </c:pt>
                <c:pt idx="24">
                  <c:v>19</c:v>
                </c:pt>
                <c:pt idx="25">
                  <c:v>21</c:v>
                </c:pt>
                <c:pt idx="26">
                  <c:v>21</c:v>
                </c:pt>
                <c:pt idx="27">
                  <c:v>18</c:v>
                </c:pt>
                <c:pt idx="28">
                  <c:v>20</c:v>
                </c:pt>
                <c:pt idx="29">
                  <c:v>33</c:v>
                </c:pt>
                <c:pt idx="3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76-41FA-A1D2-1E88C1C6B4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95162128"/>
        <c:axId val="395162520"/>
      </c:barChart>
      <c:catAx>
        <c:axId val="39516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6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5162520"/>
        <c:scaling>
          <c:orientation val="minMax"/>
          <c:max val="35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162128"/>
        <c:crosses val="autoZero"/>
        <c:crossBetween val="between"/>
      </c:valAx>
      <c:spPr>
        <a:solidFill>
          <a:srgbClr val="CCCCFF"/>
        </a:solidFill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"/>
          <c:w val="1"/>
          <c:h val="0.91327307830236515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Trackmakers!$G$6:$G$13</c:f>
              <c:strCache>
                <c:ptCount val="8"/>
                <c:pt idx="0">
                  <c:v>Ondra</c:v>
                </c:pt>
                <c:pt idx="1">
                  <c:v>Eri</c:v>
                </c:pt>
                <c:pt idx="2">
                  <c:v>Šikl</c:v>
                </c:pt>
                <c:pt idx="3">
                  <c:v>Pokorný</c:v>
                </c:pt>
                <c:pt idx="4">
                  <c:v>Vítek</c:v>
                </c:pt>
                <c:pt idx="5">
                  <c:v>Majkl</c:v>
                </c:pt>
                <c:pt idx="6">
                  <c:v>Mareš</c:v>
                </c:pt>
                <c:pt idx="7">
                  <c:v>Venca</c:v>
                </c:pt>
              </c:strCache>
            </c:strRef>
          </c:cat>
          <c:val>
            <c:numRef>
              <c:f>Trackmakers!$I$6:$I$13</c:f>
              <c:numCache>
                <c:formatCode>0</c:formatCode>
                <c:ptCount val="8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B-4047-82AC-BABB34761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5163304"/>
        <c:axId val="395163696"/>
      </c:barChart>
      <c:catAx>
        <c:axId val="39516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5163696"/>
        <c:crosses val="autoZero"/>
        <c:auto val="0"/>
        <c:lblAlgn val="ctr"/>
        <c:lblOffset val="100"/>
        <c:noMultiLvlLbl val="0"/>
      </c:catAx>
      <c:valAx>
        <c:axId val="395163696"/>
        <c:scaling>
          <c:orientation val="minMax"/>
        </c:scaling>
        <c:delete val="1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395163304"/>
        <c:crosses val="autoZero"/>
        <c:crossBetween val="between"/>
      </c:valAx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Pády na trati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cs-CZ" sz="1600" b="1" i="1" u="dbl" strike="noStrike" baseline="0">
                <a:solidFill>
                  <a:srgbClr val="000000"/>
                </a:solidFill>
                <a:latin typeface="Arial"/>
                <a:cs typeface="Arial"/>
              </a:rPr>
              <a:t>Cena pro nejčastějšího padáka</a:t>
            </a:r>
          </a:p>
        </c:rich>
      </c:tx>
      <c:layout>
        <c:manualLayout>
          <c:xMode val="edge"/>
          <c:yMode val="edge"/>
          <c:x val="0.32881002087683098"/>
          <c:y val="2.0304639886115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5490605427975531E-2"/>
          <c:y val="0.11844331641285956"/>
          <c:w val="0.89039665970771809"/>
          <c:h val="0.812182741116742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254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dLbl>
              <c:idx val="0"/>
              <c:layout>
                <c:manualLayout>
                  <c:x val="1.9634161114476076E-3"/>
                  <c:y val="-1.4446861531207025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94-48DB-BA02-215851C17B0C}"/>
                </c:ext>
              </c:extLst>
            </c:dLbl>
            <c:dLbl>
              <c:idx val="1"/>
              <c:layout>
                <c:manualLayout>
                  <c:x val="4.0663840096910962E-3"/>
                  <c:y val="1.1503054679667729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94-48DB-BA02-215851C17B0C}"/>
                </c:ext>
              </c:extLst>
            </c:dLbl>
            <c:dLbl>
              <c:idx val="2"/>
              <c:layout>
                <c:manualLayout>
                  <c:x val="9.8030823070193156E-4"/>
                  <c:y val="-1.5121449147782109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4-48DB-BA02-215851C17B0C}"/>
                </c:ext>
              </c:extLst>
            </c:dLbl>
            <c:dLbl>
              <c:idx val="3"/>
              <c:layout>
                <c:manualLayout>
                  <c:x val="-6.4144289656100685E-4"/>
                  <c:y val="1.0147200361204933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94-48DB-BA02-215851C17B0C}"/>
                </c:ext>
              </c:extLst>
            </c:dLbl>
            <c:dLbl>
              <c:idx val="4"/>
              <c:layout>
                <c:manualLayout>
                  <c:x val="9.0094891984665788E-4"/>
                  <c:y val="7.9183895923821031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4-48DB-BA02-215851C17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baseline="0"/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Pády!$C$6:$C$11</c:f>
              <c:strCache>
                <c:ptCount val="6"/>
                <c:pt idx="0">
                  <c:v>Ondra Ludvík</c:v>
                </c:pt>
                <c:pt idx="1">
                  <c:v>Václav Krutina</c:v>
                </c:pt>
                <c:pt idx="2">
                  <c:v>Pavel Tikal</c:v>
                </c:pt>
                <c:pt idx="3">
                  <c:v>Michal Kubánek</c:v>
                </c:pt>
                <c:pt idx="4">
                  <c:v>Aleš Peterka</c:v>
                </c:pt>
                <c:pt idx="5">
                  <c:v>Jan Mareš</c:v>
                </c:pt>
              </c:strCache>
            </c:strRef>
          </c:cat>
          <c:val>
            <c:numRef>
              <c:f>Pády!$D$6:$D$11</c:f>
              <c:numCache>
                <c:formatCode>0</c:formatCode>
                <c:ptCount val="6"/>
                <c:pt idx="0">
                  <c:v>14</c:v>
                </c:pt>
                <c:pt idx="1">
                  <c:v>8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94-48DB-BA02-215851C17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95073600"/>
        <c:axId val="395073992"/>
      </c:barChart>
      <c:catAx>
        <c:axId val="39507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073992"/>
        <c:crosses val="autoZero"/>
        <c:auto val="1"/>
        <c:lblAlgn val="ctr"/>
        <c:lblOffset val="100"/>
        <c:noMultiLvlLbl val="0"/>
      </c:catAx>
      <c:valAx>
        <c:axId val="395073992"/>
        <c:scaling>
          <c:orientation val="minMax"/>
          <c:max val="14"/>
          <c:min val="0"/>
        </c:scaling>
        <c:delete val="1"/>
        <c:axPos val="l"/>
        <c:numFmt formatCode="0" sourceLinked="1"/>
        <c:majorTickMark val="out"/>
        <c:minorTickMark val="none"/>
        <c:tickLblPos val="nextTo"/>
        <c:crossAx val="395073600"/>
        <c:crosses val="autoZero"/>
        <c:crossBetween val="between"/>
        <c:minorUnit val="1"/>
      </c:valAx>
      <c:spPr>
        <a:solidFill>
          <a:srgbClr val="99CC0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C0C0C0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 sz="16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Defekty na trati -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 sz="1600" b="1" i="1" u="dbl" strike="noStrike" baseline="0">
                <a:solidFill>
                  <a:srgbClr val="FFFFFF"/>
                </a:solidFill>
                <a:latin typeface="Arial"/>
                <a:cs typeface="Arial"/>
              </a:rPr>
              <a:t>Cena největšího píchálka</a:t>
            </a:r>
          </a:p>
        </c:rich>
      </c:tx>
      <c:layout>
        <c:manualLayout>
          <c:xMode val="edge"/>
          <c:yMode val="edge"/>
          <c:x val="0.36221294363257101"/>
          <c:y val="2.0304568527918791E-2"/>
        </c:manualLayout>
      </c:layout>
      <c:overlay val="0"/>
      <c:spPr>
        <a:solidFill>
          <a:srgbClr val="333333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0271398747390793E-2"/>
          <c:y val="0.18443316412859731"/>
          <c:w val="0.95929018789144049"/>
          <c:h val="0.712351945854483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baseline="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'Defekty '!$C$5:$C$9</c:f>
              <c:strCache>
                <c:ptCount val="5"/>
                <c:pt idx="0">
                  <c:v>Ondra Ludvík</c:v>
                </c:pt>
                <c:pt idx="1">
                  <c:v>ERI</c:v>
                </c:pt>
                <c:pt idx="2">
                  <c:v>Vítek Sirotek</c:v>
                </c:pt>
                <c:pt idx="3">
                  <c:v>Pavel Tikal</c:v>
                </c:pt>
                <c:pt idx="4">
                  <c:v>Václav Krutina</c:v>
                </c:pt>
              </c:strCache>
            </c:strRef>
          </c:cat>
          <c:val>
            <c:numRef>
              <c:f>'Defekty '!$D$5:$D$9</c:f>
              <c:numCache>
                <c:formatCode>0</c:formatCode>
                <c:ptCount val="5"/>
                <c:pt idx="0">
                  <c:v>7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4-408B-917D-E109E7858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074776"/>
        <c:axId val="384991256"/>
      </c:barChart>
      <c:catAx>
        <c:axId val="3950747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84991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4991256"/>
        <c:scaling>
          <c:orientation val="minMax"/>
          <c:max val="8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95074776"/>
        <c:crosses val="autoZero"/>
        <c:crossBetween val="between"/>
        <c:min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C0C0C0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1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Graf četnosti navštívených hospod</a:t>
            </a:r>
          </a:p>
        </c:rich>
      </c:tx>
      <c:layout>
        <c:manualLayout>
          <c:xMode val="edge"/>
          <c:yMode val="edge"/>
          <c:x val="0.2108559498956159"/>
          <c:y val="2.0304568527918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83345394764863E-2"/>
          <c:y val="0.16469261139311869"/>
          <c:w val="0.92075224450753423"/>
          <c:h val="0.814438804286520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Hospoda!$C$5:$C$12</c:f>
              <c:strCache>
                <c:ptCount val="8"/>
                <c:pt idx="0">
                  <c:v>Nezmar</c:v>
                </c:pt>
                <c:pt idx="1">
                  <c:v>KMP</c:v>
                </c:pt>
                <c:pt idx="2">
                  <c:v>Bujanovská hospoda</c:v>
                </c:pt>
                <c:pt idx="3">
                  <c:v>Budweis</c:v>
                </c:pt>
                <c:pt idx="4">
                  <c:v>Pivovar Protivín</c:v>
                </c:pt>
                <c:pt idx="5">
                  <c:v>Čéčovka</c:v>
                </c:pt>
                <c:pt idx="6">
                  <c:v>Hospoda Na zastávce Vrábče</c:v>
                </c:pt>
                <c:pt idx="7">
                  <c:v>Lucie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Overflow="overflow" horzOverflow="overflow" vert="horz" anchor="ctr" anchorCtr="0">
                <a:noAutofit/>
              </a:bodyPr>
              <a:lstStyle/>
              <a:p>
                <a:pPr>
                  <a:defRPr sz="1100" baseline="0"/>
                </a:pPr>
                <a:endParaRPr lang="cs-CZ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Hospoda!$C$5:$C$12</c:f>
              <c:strCache>
                <c:ptCount val="8"/>
                <c:pt idx="0">
                  <c:v>Nezmar</c:v>
                </c:pt>
                <c:pt idx="1">
                  <c:v>KMP</c:v>
                </c:pt>
                <c:pt idx="2">
                  <c:v>Bujanovská hospoda</c:v>
                </c:pt>
                <c:pt idx="3">
                  <c:v>Budweis</c:v>
                </c:pt>
                <c:pt idx="4">
                  <c:v>Pivovar Protivín</c:v>
                </c:pt>
                <c:pt idx="5">
                  <c:v>Čéčovka</c:v>
                </c:pt>
                <c:pt idx="6">
                  <c:v>Hospoda Na zastávce Vrábče</c:v>
                </c:pt>
                <c:pt idx="7">
                  <c:v>Lucie</c:v>
                </c:pt>
              </c:strCache>
            </c:strRef>
          </c:cat>
          <c:val>
            <c:numRef>
              <c:f>Hospoda!$AI$5:$AI$12</c:f>
              <c:numCache>
                <c:formatCode>0</c:formatCode>
                <c:ptCount val="8"/>
                <c:pt idx="0">
                  <c:v>22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8-4EFB-A54C-69BF507A8C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72"/>
        <c:axId val="384992040"/>
        <c:axId val="384992432"/>
      </c:barChart>
      <c:catAx>
        <c:axId val="384992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499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992432"/>
        <c:scaling>
          <c:orientation val="minMax"/>
          <c:max val="27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84992040"/>
        <c:crosses val="autoZero"/>
        <c:crossBetween val="between"/>
        <c:majorUnit val="10"/>
        <c:minorUnit val="10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BK NEZMAR 2017 - NV,</a:t>
            </a:r>
            <a:r>
              <a:rPr lang="cs-CZ" baseline="0"/>
              <a:t> km, pr. R</a:t>
            </a:r>
            <a:endParaRPr lang="cs-CZ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6299344"/>
        <c:axId val="32629895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'[1]2017'!$D$124</c15:sqref>
                        </c15:formulaRef>
                      </c:ext>
                    </c:extLst>
                    <c:strCache>
                      <c:ptCount val="1"/>
                      <c:pt idx="0">
                        <c:v>Pavel Vácha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hade val="51000"/>
                          <a:satMod val="130000"/>
                        </a:schemeClr>
                      </a:gs>
                      <a:gs pos="80000">
                        <a:schemeClr val="accent3">
                          <a:shade val="93000"/>
                          <a:satMod val="130000"/>
                        </a:schemeClr>
                      </a:gs>
                      <a:gs pos="100000">
                        <a:schemeClr val="accent3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'[1]2017'!$E$124:$AI$124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100</c:v>
                      </c:pt>
                      <c:pt idx="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893-4AF9-8CFD-1838AEF53E0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'[1]2017'!$D$126</c15:sqref>
                        </c15:formulaRef>
                      </c:ext>
                    </c:extLst>
                    <c:strCache>
                      <c:ptCount val="1"/>
                      <c:pt idx="0">
                        <c:v>Vinco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'[1]2017'!$E$126:$AI$126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102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893-4AF9-8CFD-1838AEF53E0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5"/>
          <c:tx>
            <c:strRef>
              <c:f>'[1]2017'!$D$219</c:f>
              <c:strCache>
                <c:ptCount val="1"/>
                <c:pt idx="0">
                  <c:v>Nastoupaná výška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'[1]2017'!$G$219:$AK$219</c:f>
              <c:numCache>
                <c:formatCode>General</c:formatCode>
                <c:ptCount val="31"/>
                <c:pt idx="0">
                  <c:v>155</c:v>
                </c:pt>
                <c:pt idx="1">
                  <c:v>602</c:v>
                </c:pt>
                <c:pt idx="2">
                  <c:v>674</c:v>
                </c:pt>
                <c:pt idx="3">
                  <c:v>517</c:v>
                </c:pt>
                <c:pt idx="4">
                  <c:v>538</c:v>
                </c:pt>
                <c:pt idx="5">
                  <c:v>523</c:v>
                </c:pt>
                <c:pt idx="6">
                  <c:v>521</c:v>
                </c:pt>
                <c:pt idx="7">
                  <c:v>817</c:v>
                </c:pt>
                <c:pt idx="8">
                  <c:v>709</c:v>
                </c:pt>
                <c:pt idx="9">
                  <c:v>724</c:v>
                </c:pt>
                <c:pt idx="10">
                  <c:v>175</c:v>
                </c:pt>
                <c:pt idx="11">
                  <c:v>1109</c:v>
                </c:pt>
                <c:pt idx="12">
                  <c:v>1199</c:v>
                </c:pt>
                <c:pt idx="13">
                  <c:v>999</c:v>
                </c:pt>
                <c:pt idx="14">
                  <c:v>1092</c:v>
                </c:pt>
                <c:pt idx="15">
                  <c:v>584</c:v>
                </c:pt>
                <c:pt idx="16">
                  <c:v>900</c:v>
                </c:pt>
                <c:pt idx="17">
                  <c:v>480</c:v>
                </c:pt>
                <c:pt idx="18">
                  <c:v>474</c:v>
                </c:pt>
                <c:pt idx="19">
                  <c:v>922</c:v>
                </c:pt>
                <c:pt idx="20">
                  <c:v>832</c:v>
                </c:pt>
                <c:pt idx="21">
                  <c:v>807</c:v>
                </c:pt>
                <c:pt idx="22">
                  <c:v>459</c:v>
                </c:pt>
                <c:pt idx="23">
                  <c:v>482</c:v>
                </c:pt>
                <c:pt idx="24">
                  <c:v>489</c:v>
                </c:pt>
                <c:pt idx="25">
                  <c:v>598</c:v>
                </c:pt>
                <c:pt idx="26">
                  <c:v>405</c:v>
                </c:pt>
                <c:pt idx="27">
                  <c:v>404</c:v>
                </c:pt>
                <c:pt idx="28">
                  <c:v>708</c:v>
                </c:pt>
                <c:pt idx="29">
                  <c:v>420</c:v>
                </c:pt>
                <c:pt idx="30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3-4AF9-8CFD-1838AEF5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298168"/>
        <c:axId val="32629856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'[1]2017'!$D$3</c15:sqref>
                        </c15:formulaRef>
                      </c:ext>
                    </c:extLst>
                    <c:strCache>
                      <c:ptCount val="1"/>
                      <c:pt idx="0">
                        <c:v>Počet jezdců</c:v>
                      </c:pt>
                    </c:strCache>
                  </c:strRef>
                </c:tx>
                <c:spPr>
                  <a:ln w="34925" cap="rnd">
                    <a:solidFill>
                      <a:srgbClr val="0070C0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'[1]2017'!$E$2:$AI$2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'[1]2017'!$E$3:$AI$3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2">
                        <c:v>23</c:v>
                      </c:pt>
                      <c:pt idx="3">
                        <c:v>17</c:v>
                      </c:pt>
                      <c:pt idx="4">
                        <c:v>22</c:v>
                      </c:pt>
                      <c:pt idx="5">
                        <c:v>15</c:v>
                      </c:pt>
                      <c:pt idx="6">
                        <c:v>20</c:v>
                      </c:pt>
                      <c:pt idx="7">
                        <c:v>20</c:v>
                      </c:pt>
                      <c:pt idx="8">
                        <c:v>17</c:v>
                      </c:pt>
                      <c:pt idx="9">
                        <c:v>21</c:v>
                      </c:pt>
                      <c:pt idx="10">
                        <c:v>22</c:v>
                      </c:pt>
                      <c:pt idx="11">
                        <c:v>21</c:v>
                      </c:pt>
                      <c:pt idx="12">
                        <c:v>9</c:v>
                      </c:pt>
                      <c:pt idx="13">
                        <c:v>22</c:v>
                      </c:pt>
                      <c:pt idx="14">
                        <c:v>23</c:v>
                      </c:pt>
                      <c:pt idx="15">
                        <c:v>26</c:v>
                      </c:pt>
                      <c:pt idx="16">
                        <c:v>14</c:v>
                      </c:pt>
                      <c:pt idx="17">
                        <c:v>19</c:v>
                      </c:pt>
                      <c:pt idx="18">
                        <c:v>15</c:v>
                      </c:pt>
                      <c:pt idx="19">
                        <c:v>16</c:v>
                      </c:pt>
                      <c:pt idx="20">
                        <c:v>15</c:v>
                      </c:pt>
                      <c:pt idx="21">
                        <c:v>16</c:v>
                      </c:pt>
                      <c:pt idx="22">
                        <c:v>15</c:v>
                      </c:pt>
                      <c:pt idx="23">
                        <c:v>18</c:v>
                      </c:pt>
                      <c:pt idx="24">
                        <c:v>18</c:v>
                      </c:pt>
                      <c:pt idx="25">
                        <c:v>19</c:v>
                      </c:pt>
                      <c:pt idx="26">
                        <c:v>19</c:v>
                      </c:pt>
                      <c:pt idx="27">
                        <c:v>21</c:v>
                      </c:pt>
                      <c:pt idx="28">
                        <c:v>21</c:v>
                      </c:pt>
                      <c:pt idx="29">
                        <c:v>18</c:v>
                      </c:pt>
                      <c:pt idx="30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893-4AF9-8CFD-1838AEF53E0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'[1]2017'!$D$121</c15:sqref>
                        </c15:formulaRef>
                      </c:ext>
                    </c:extLst>
                    <c:strCache>
                      <c:ptCount val="1"/>
                      <c:pt idx="0">
                        <c:v>celopéro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'[1]2017'!$E$121:$AI$121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97</c:v>
                      </c:pt>
                      <c:pt idx="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893-4AF9-8CFD-1838AEF53E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"/>
          <c:order val="1"/>
          <c:tx>
            <c:strRef>
              <c:f>'[1]2017'!$D$4</c:f>
              <c:strCache>
                <c:ptCount val="1"/>
                <c:pt idx="0">
                  <c:v>Délka km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'[1]2017'!$G$2:$AK$2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'[1]2017'!$G$4:$AK$4</c:f>
              <c:numCache>
                <c:formatCode>General</c:formatCode>
                <c:ptCount val="31"/>
                <c:pt idx="0">
                  <c:v>48</c:v>
                </c:pt>
                <c:pt idx="1">
                  <c:v>35</c:v>
                </c:pt>
                <c:pt idx="2">
                  <c:v>33</c:v>
                </c:pt>
                <c:pt idx="3">
                  <c:v>36</c:v>
                </c:pt>
                <c:pt idx="4">
                  <c:v>41</c:v>
                </c:pt>
                <c:pt idx="5">
                  <c:v>45</c:v>
                </c:pt>
                <c:pt idx="6">
                  <c:v>37</c:v>
                </c:pt>
                <c:pt idx="7">
                  <c:v>51</c:v>
                </c:pt>
                <c:pt idx="8">
                  <c:v>57</c:v>
                </c:pt>
                <c:pt idx="9">
                  <c:v>58</c:v>
                </c:pt>
                <c:pt idx="10">
                  <c:v>33</c:v>
                </c:pt>
                <c:pt idx="11">
                  <c:v>61</c:v>
                </c:pt>
                <c:pt idx="12">
                  <c:v>58</c:v>
                </c:pt>
                <c:pt idx="13">
                  <c:v>48</c:v>
                </c:pt>
                <c:pt idx="14">
                  <c:v>52</c:v>
                </c:pt>
                <c:pt idx="15">
                  <c:v>56</c:v>
                </c:pt>
                <c:pt idx="16">
                  <c:v>68</c:v>
                </c:pt>
                <c:pt idx="17">
                  <c:v>39</c:v>
                </c:pt>
                <c:pt idx="18">
                  <c:v>57</c:v>
                </c:pt>
                <c:pt idx="19">
                  <c:v>52</c:v>
                </c:pt>
                <c:pt idx="20">
                  <c:v>67</c:v>
                </c:pt>
                <c:pt idx="21">
                  <c:v>59</c:v>
                </c:pt>
                <c:pt idx="22">
                  <c:v>49</c:v>
                </c:pt>
                <c:pt idx="23">
                  <c:v>35</c:v>
                </c:pt>
                <c:pt idx="24">
                  <c:v>41</c:v>
                </c:pt>
                <c:pt idx="25">
                  <c:v>34</c:v>
                </c:pt>
                <c:pt idx="26">
                  <c:v>29</c:v>
                </c:pt>
                <c:pt idx="27">
                  <c:v>40</c:v>
                </c:pt>
                <c:pt idx="28">
                  <c:v>29</c:v>
                </c:pt>
                <c:pt idx="29">
                  <c:v>27</c:v>
                </c:pt>
                <c:pt idx="3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3-4AF9-8CFD-1838AEF53E0F}"/>
            </c:ext>
          </c:extLst>
        </c:ser>
        <c:ser>
          <c:idx val="5"/>
          <c:order val="6"/>
          <c:tx>
            <c:strRef>
              <c:f>'[1]2017'!$D$210</c:f>
              <c:strCache>
                <c:ptCount val="1"/>
                <c:pt idx="0">
                  <c:v>Průměrná rychlost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'[1]2017'!$G$210:$AK$210</c:f>
              <c:numCache>
                <c:formatCode>General</c:formatCode>
                <c:ptCount val="31"/>
                <c:pt idx="0">
                  <c:v>21.7</c:v>
                </c:pt>
                <c:pt idx="1">
                  <c:v>11</c:v>
                </c:pt>
                <c:pt idx="2">
                  <c:v>13.5</c:v>
                </c:pt>
                <c:pt idx="3">
                  <c:v>17</c:v>
                </c:pt>
                <c:pt idx="4">
                  <c:v>16.399999999999999</c:v>
                </c:pt>
                <c:pt idx="5">
                  <c:v>16</c:v>
                </c:pt>
                <c:pt idx="6">
                  <c:v>15.4</c:v>
                </c:pt>
                <c:pt idx="7">
                  <c:v>16.5</c:v>
                </c:pt>
                <c:pt idx="8">
                  <c:v>17.7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16</c:v>
                </c:pt>
                <c:pt idx="13">
                  <c:v>18.600000000000001</c:v>
                </c:pt>
                <c:pt idx="14">
                  <c:v>17.3</c:v>
                </c:pt>
                <c:pt idx="15">
                  <c:v>17</c:v>
                </c:pt>
                <c:pt idx="16">
                  <c:v>20.3</c:v>
                </c:pt>
                <c:pt idx="20">
                  <c:v>18.7</c:v>
                </c:pt>
                <c:pt idx="21">
                  <c:v>19.600000000000001</c:v>
                </c:pt>
                <c:pt idx="22">
                  <c:v>21.5</c:v>
                </c:pt>
                <c:pt idx="23">
                  <c:v>14.7</c:v>
                </c:pt>
                <c:pt idx="24">
                  <c:v>14.5</c:v>
                </c:pt>
                <c:pt idx="25">
                  <c:v>18.399999999999999</c:v>
                </c:pt>
                <c:pt idx="26">
                  <c:v>17.5</c:v>
                </c:pt>
                <c:pt idx="27">
                  <c:v>17.5</c:v>
                </c:pt>
                <c:pt idx="28">
                  <c:v>16.600000000000001</c:v>
                </c:pt>
                <c:pt idx="29">
                  <c:v>17.2</c:v>
                </c:pt>
                <c:pt idx="30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3-4AF9-8CFD-1838AEF5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299344"/>
        <c:axId val="326298952"/>
      </c:lineChart>
      <c:catAx>
        <c:axId val="326298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298560"/>
        <c:crosses val="autoZero"/>
        <c:auto val="1"/>
        <c:lblAlgn val="ctr"/>
        <c:lblOffset val="100"/>
        <c:noMultiLvlLbl val="0"/>
      </c:catAx>
      <c:valAx>
        <c:axId val="32629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298168"/>
        <c:crosses val="autoZero"/>
        <c:crossBetween val="between"/>
      </c:valAx>
      <c:valAx>
        <c:axId val="326298952"/>
        <c:scaling>
          <c:orientation val="minMax"/>
        </c:scaling>
        <c:delete val="0"/>
        <c:axPos val="r"/>
        <c:numFmt formatCode="#.0;\-#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299344"/>
        <c:crosses val="max"/>
        <c:crossBetween val="between"/>
      </c:valAx>
      <c:catAx>
        <c:axId val="326299344"/>
        <c:scaling>
          <c:orientation val="minMax"/>
        </c:scaling>
        <c:delete val="1"/>
        <c:axPos val="b"/>
        <c:majorTickMark val="none"/>
        <c:minorTickMark val="none"/>
        <c:tickLblPos val="nextTo"/>
        <c:crossAx val="326298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BK NEZMAR 2017 - Teplota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6301304"/>
        <c:axId val="32630091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'[1]2017'!$D$124</c15:sqref>
                        </c15:formulaRef>
                      </c:ext>
                    </c:extLst>
                    <c:strCache>
                      <c:ptCount val="1"/>
                      <c:pt idx="0">
                        <c:v>Pavel Vácha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hade val="51000"/>
                          <a:satMod val="130000"/>
                        </a:schemeClr>
                      </a:gs>
                      <a:gs pos="80000">
                        <a:schemeClr val="accent3">
                          <a:shade val="93000"/>
                          <a:satMod val="130000"/>
                        </a:schemeClr>
                      </a:gs>
                      <a:gs pos="100000">
                        <a:schemeClr val="accent3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'[1]2017'!$E$124:$AI$124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100</c:v>
                      </c:pt>
                      <c:pt idx="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8E5F-41ED-B136-7900E0784E7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'[1]2017'!$D$126</c15:sqref>
                        </c15:formulaRef>
                      </c:ext>
                    </c:extLst>
                    <c:strCache>
                      <c:ptCount val="1"/>
                      <c:pt idx="0">
                        <c:v>Vinco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'[1]2017'!$E$126:$AI$126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102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E5F-41ED-B136-7900E0784E7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4"/>
          <c:order val="4"/>
          <c:tx>
            <c:strRef>
              <c:f>'[1]2017'!$D$208</c:f>
              <c:strCache>
                <c:ptCount val="1"/>
                <c:pt idx="0">
                  <c:v>Teplota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'[1]2017'!$G$208:$AK$208</c:f>
              <c:numCache>
                <c:formatCode>General</c:formatCode>
                <c:ptCount val="31"/>
                <c:pt idx="0">
                  <c:v>18</c:v>
                </c:pt>
                <c:pt idx="1">
                  <c:v>14</c:v>
                </c:pt>
                <c:pt idx="2">
                  <c:v>14</c:v>
                </c:pt>
                <c:pt idx="3">
                  <c:v>0</c:v>
                </c:pt>
                <c:pt idx="4">
                  <c:v>14</c:v>
                </c:pt>
                <c:pt idx="5">
                  <c:v>14</c:v>
                </c:pt>
                <c:pt idx="6">
                  <c:v>6</c:v>
                </c:pt>
                <c:pt idx="7">
                  <c:v>21</c:v>
                </c:pt>
                <c:pt idx="8">
                  <c:v>22</c:v>
                </c:pt>
                <c:pt idx="9">
                  <c:v>28</c:v>
                </c:pt>
                <c:pt idx="10">
                  <c:v>16</c:v>
                </c:pt>
                <c:pt idx="11">
                  <c:v>25</c:v>
                </c:pt>
                <c:pt idx="12">
                  <c:v>31</c:v>
                </c:pt>
                <c:pt idx="13">
                  <c:v>28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37</c:v>
                </c:pt>
                <c:pt idx="19">
                  <c:v>26</c:v>
                </c:pt>
                <c:pt idx="20">
                  <c:v>28</c:v>
                </c:pt>
                <c:pt idx="21">
                  <c:v>25</c:v>
                </c:pt>
                <c:pt idx="22">
                  <c:v>27</c:v>
                </c:pt>
                <c:pt idx="23">
                  <c:v>20</c:v>
                </c:pt>
                <c:pt idx="24">
                  <c:v>17</c:v>
                </c:pt>
                <c:pt idx="25">
                  <c:v>12</c:v>
                </c:pt>
                <c:pt idx="26">
                  <c:v>13</c:v>
                </c:pt>
                <c:pt idx="27">
                  <c:v>11</c:v>
                </c:pt>
                <c:pt idx="28">
                  <c:v>13</c:v>
                </c:pt>
                <c:pt idx="29">
                  <c:v>18</c:v>
                </c:pt>
                <c:pt idx="3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F-41ED-B136-7900E0784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300128"/>
        <c:axId val="32630052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'[1]2017'!$D$3</c15:sqref>
                        </c15:formulaRef>
                      </c:ext>
                    </c:extLst>
                    <c:strCache>
                      <c:ptCount val="1"/>
                      <c:pt idx="0">
                        <c:v>Počet jezdců</c:v>
                      </c:pt>
                    </c:strCache>
                  </c:strRef>
                </c:tx>
                <c:spPr>
                  <a:ln w="34925" cap="rnd">
                    <a:solidFill>
                      <a:srgbClr val="0070C0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'[1]2017'!$E$2:$AI$2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'[1]2017'!$E$3:$AI$3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2">
                        <c:v>23</c:v>
                      </c:pt>
                      <c:pt idx="3">
                        <c:v>17</c:v>
                      </c:pt>
                      <c:pt idx="4">
                        <c:v>22</c:v>
                      </c:pt>
                      <c:pt idx="5">
                        <c:v>15</c:v>
                      </c:pt>
                      <c:pt idx="6">
                        <c:v>20</c:v>
                      </c:pt>
                      <c:pt idx="7">
                        <c:v>20</c:v>
                      </c:pt>
                      <c:pt idx="8">
                        <c:v>17</c:v>
                      </c:pt>
                      <c:pt idx="9">
                        <c:v>21</c:v>
                      </c:pt>
                      <c:pt idx="10">
                        <c:v>22</c:v>
                      </c:pt>
                      <c:pt idx="11">
                        <c:v>21</c:v>
                      </c:pt>
                      <c:pt idx="12">
                        <c:v>9</c:v>
                      </c:pt>
                      <c:pt idx="13">
                        <c:v>22</c:v>
                      </c:pt>
                      <c:pt idx="14">
                        <c:v>23</c:v>
                      </c:pt>
                      <c:pt idx="15">
                        <c:v>26</c:v>
                      </c:pt>
                      <c:pt idx="16">
                        <c:v>14</c:v>
                      </c:pt>
                      <c:pt idx="17">
                        <c:v>19</c:v>
                      </c:pt>
                      <c:pt idx="18">
                        <c:v>15</c:v>
                      </c:pt>
                      <c:pt idx="19">
                        <c:v>16</c:v>
                      </c:pt>
                      <c:pt idx="20">
                        <c:v>15</c:v>
                      </c:pt>
                      <c:pt idx="21">
                        <c:v>16</c:v>
                      </c:pt>
                      <c:pt idx="22">
                        <c:v>15</c:v>
                      </c:pt>
                      <c:pt idx="23">
                        <c:v>18</c:v>
                      </c:pt>
                      <c:pt idx="24">
                        <c:v>18</c:v>
                      </c:pt>
                      <c:pt idx="25">
                        <c:v>19</c:v>
                      </c:pt>
                      <c:pt idx="26">
                        <c:v>19</c:v>
                      </c:pt>
                      <c:pt idx="27">
                        <c:v>21</c:v>
                      </c:pt>
                      <c:pt idx="28">
                        <c:v>21</c:v>
                      </c:pt>
                      <c:pt idx="29">
                        <c:v>18</c:v>
                      </c:pt>
                      <c:pt idx="30">
                        <c:v>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E5F-41ED-B136-7900E0784E7C}"/>
                  </c:ext>
                </c:extLst>
              </c15:ser>
            </c15:filteredLineSeries>
            <c15:filteredLine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'[1]2017'!$D$132</c15:sqref>
                        </c15:formulaRef>
                      </c:ext>
                    </c:extLst>
                    <c:strCache>
                      <c:ptCount val="1"/>
                      <c:pt idx="0">
                        <c:v>Radek Seidl</c:v>
                      </c:pt>
                    </c:strCache>
                  </c:strRef>
                </c:tx>
                <c:spPr>
                  <a:ln w="3492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'[1]2017'!$E$132:$AI$132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110</c:v>
                      </c:pt>
                      <c:pt idx="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E5F-41ED-B136-7900E0784E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301304"/>
        <c:axId val="32630091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'[1]2017'!$D$4</c15:sqref>
                        </c15:formulaRef>
                      </c:ext>
                    </c:extLst>
                    <c:strCache>
                      <c:ptCount val="1"/>
                      <c:pt idx="0">
                        <c:v>Délka km</c:v>
                      </c:pt>
                    </c:strCache>
                  </c:strRef>
                </c:tx>
                <c:spPr>
                  <a:ln w="34925" cap="rnd">
                    <a:solidFill>
                      <a:srgbClr val="FF0000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'[1]2017'!$E$2:$AI$2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2">
                        <c:v>1</c:v>
                      </c:pt>
                      <c:pt idx="3">
                        <c:v>2</c:v>
                      </c:pt>
                      <c:pt idx="4">
                        <c:v>3</c:v>
                      </c:pt>
                      <c:pt idx="5">
                        <c:v>4</c:v>
                      </c:pt>
                      <c:pt idx="6">
                        <c:v>5</c:v>
                      </c:pt>
                      <c:pt idx="7">
                        <c:v>6</c:v>
                      </c:pt>
                      <c:pt idx="8">
                        <c:v>7</c:v>
                      </c:pt>
                      <c:pt idx="9">
                        <c:v>8</c:v>
                      </c:pt>
                      <c:pt idx="10">
                        <c:v>9</c:v>
                      </c:pt>
                      <c:pt idx="11">
                        <c:v>10</c:v>
                      </c:pt>
                      <c:pt idx="12">
                        <c:v>11</c:v>
                      </c:pt>
                      <c:pt idx="13">
                        <c:v>12</c:v>
                      </c:pt>
                      <c:pt idx="14">
                        <c:v>13</c:v>
                      </c:pt>
                      <c:pt idx="15">
                        <c:v>14</c:v>
                      </c:pt>
                      <c:pt idx="16">
                        <c:v>15</c:v>
                      </c:pt>
                      <c:pt idx="17">
                        <c:v>16</c:v>
                      </c:pt>
                      <c:pt idx="18">
                        <c:v>17</c:v>
                      </c:pt>
                      <c:pt idx="19">
                        <c:v>18</c:v>
                      </c:pt>
                      <c:pt idx="20">
                        <c:v>19</c:v>
                      </c:pt>
                      <c:pt idx="21">
                        <c:v>20</c:v>
                      </c:pt>
                      <c:pt idx="22">
                        <c:v>21</c:v>
                      </c:pt>
                      <c:pt idx="23">
                        <c:v>22</c:v>
                      </c:pt>
                      <c:pt idx="24">
                        <c:v>23</c:v>
                      </c:pt>
                      <c:pt idx="25">
                        <c:v>24</c:v>
                      </c:pt>
                      <c:pt idx="26">
                        <c:v>25</c:v>
                      </c:pt>
                      <c:pt idx="27">
                        <c:v>26</c:v>
                      </c:pt>
                      <c:pt idx="28">
                        <c:v>27</c:v>
                      </c:pt>
                      <c:pt idx="29">
                        <c:v>28</c:v>
                      </c:pt>
                      <c:pt idx="30">
                        <c:v>29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'[1]2017'!$E$4:$AI$4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2">
                        <c:v>48</c:v>
                      </c:pt>
                      <c:pt idx="3">
                        <c:v>35</c:v>
                      </c:pt>
                      <c:pt idx="4">
                        <c:v>33</c:v>
                      </c:pt>
                      <c:pt idx="5">
                        <c:v>36</c:v>
                      </c:pt>
                      <c:pt idx="6">
                        <c:v>41</c:v>
                      </c:pt>
                      <c:pt idx="7">
                        <c:v>45</c:v>
                      </c:pt>
                      <c:pt idx="8">
                        <c:v>37</c:v>
                      </c:pt>
                      <c:pt idx="9">
                        <c:v>51</c:v>
                      </c:pt>
                      <c:pt idx="10">
                        <c:v>57</c:v>
                      </c:pt>
                      <c:pt idx="11">
                        <c:v>58</c:v>
                      </c:pt>
                      <c:pt idx="12">
                        <c:v>33</c:v>
                      </c:pt>
                      <c:pt idx="13">
                        <c:v>61</c:v>
                      </c:pt>
                      <c:pt idx="14">
                        <c:v>58</c:v>
                      </c:pt>
                      <c:pt idx="15">
                        <c:v>48</c:v>
                      </c:pt>
                      <c:pt idx="16">
                        <c:v>52</c:v>
                      </c:pt>
                      <c:pt idx="17">
                        <c:v>56</c:v>
                      </c:pt>
                      <c:pt idx="18">
                        <c:v>68</c:v>
                      </c:pt>
                      <c:pt idx="19">
                        <c:v>39</c:v>
                      </c:pt>
                      <c:pt idx="20">
                        <c:v>57</c:v>
                      </c:pt>
                      <c:pt idx="21">
                        <c:v>52</c:v>
                      </c:pt>
                      <c:pt idx="22">
                        <c:v>67</c:v>
                      </c:pt>
                      <c:pt idx="23">
                        <c:v>59</c:v>
                      </c:pt>
                      <c:pt idx="24">
                        <c:v>49</c:v>
                      </c:pt>
                      <c:pt idx="25">
                        <c:v>35</c:v>
                      </c:pt>
                      <c:pt idx="26">
                        <c:v>41</c:v>
                      </c:pt>
                      <c:pt idx="27">
                        <c:v>34</c:v>
                      </c:pt>
                      <c:pt idx="28">
                        <c:v>29</c:v>
                      </c:pt>
                      <c:pt idx="29">
                        <c:v>40</c:v>
                      </c:pt>
                      <c:pt idx="30">
                        <c:v>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E5F-41ED-B136-7900E0784E7C}"/>
                  </c:ext>
                </c:extLst>
              </c15:ser>
            </c15:filteredLineSeries>
            <c15:filteredLineSeries>
              <c15:ser>
                <c:idx val="5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'[1]2017'!$D$123</c15:sqref>
                        </c15:formulaRef>
                      </c:ext>
                    </c:extLst>
                    <c:strCache>
                      <c:ptCount val="1"/>
                      <c:pt idx="0">
                        <c:v>Slamák</c:v>
                      </c:pt>
                    </c:strCache>
                  </c:strRef>
                </c:tx>
                <c:spPr>
                  <a:ln w="34925" cap="rnd">
                    <a:solidFill>
                      <a:schemeClr val="accent6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'[1]2017'!$E$123:$AI$123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99</c:v>
                      </c:pt>
                      <c:pt idx="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E5F-41ED-B136-7900E0784E7C}"/>
                  </c:ext>
                </c:extLst>
              </c15:ser>
            </c15:filteredLineSeries>
          </c:ext>
        </c:extLst>
      </c:lineChart>
      <c:catAx>
        <c:axId val="326300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300520"/>
        <c:crosses val="autoZero"/>
        <c:auto val="1"/>
        <c:lblAlgn val="ctr"/>
        <c:lblOffset val="100"/>
        <c:noMultiLvlLbl val="0"/>
      </c:catAx>
      <c:valAx>
        <c:axId val="32630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300128"/>
        <c:crosses val="autoZero"/>
        <c:crossBetween val="between"/>
      </c:valAx>
      <c:valAx>
        <c:axId val="326300912"/>
        <c:scaling>
          <c:orientation val="minMax"/>
        </c:scaling>
        <c:delete val="0"/>
        <c:axPos val="r"/>
        <c:numFmt formatCode="#.0;\-#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6301304"/>
        <c:crosses val="max"/>
        <c:crossBetween val="between"/>
      </c:valAx>
      <c:catAx>
        <c:axId val="326301304"/>
        <c:scaling>
          <c:orientation val="minMax"/>
        </c:scaling>
        <c:delete val="1"/>
        <c:axPos val="b"/>
        <c:majorTickMark val="none"/>
        <c:minorTickMark val="none"/>
        <c:tickLblPos val="nextTo"/>
        <c:crossAx val="326300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'Km ujeté v etapě'!$B$6</c:f>
              <c:strCache>
                <c:ptCount val="1"/>
                <c:pt idx="0">
                  <c:v>Km</c:v>
                </c:pt>
              </c:strCache>
            </c:strRef>
          </c:tx>
          <c:spPr>
            <a:solidFill>
              <a:srgbClr val="FF9801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4F34-40D6-A65D-CE055BCA6103}"/>
              </c:ext>
            </c:extLst>
          </c:dPt>
          <c:dPt>
            <c:idx val="29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4F34-40D6-A65D-CE055BCA6103}"/>
              </c:ext>
            </c:extLst>
          </c:dPt>
          <c:dPt>
            <c:idx val="30"/>
            <c:invertIfNegative val="0"/>
            <c:bubble3D val="0"/>
            <c:spPr>
              <a:solidFill>
                <a:srgbClr val="FF980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4F34-40D6-A65D-CE055BCA61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'Km ujeté v etapě'!$C$4:$AG$5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</c:lvl>
                <c:lvl>
                  <c:pt idx="0">
                    <c:v>28.03.</c:v>
                  </c:pt>
                  <c:pt idx="1">
                    <c:v>04.04.</c:v>
                  </c:pt>
                  <c:pt idx="2">
                    <c:v>11.04.</c:v>
                  </c:pt>
                  <c:pt idx="3">
                    <c:v>18.04.</c:v>
                  </c:pt>
                  <c:pt idx="4">
                    <c:v>25.04.</c:v>
                  </c:pt>
                  <c:pt idx="5">
                    <c:v>02.05.</c:v>
                  </c:pt>
                  <c:pt idx="6">
                    <c:v>09.05.</c:v>
                  </c:pt>
                  <c:pt idx="7">
                    <c:v>16.05.</c:v>
                  </c:pt>
                  <c:pt idx="8">
                    <c:v>23.05.</c:v>
                  </c:pt>
                  <c:pt idx="9">
                    <c:v>30.05.</c:v>
                  </c:pt>
                  <c:pt idx="10">
                    <c:v>06.06.</c:v>
                  </c:pt>
                  <c:pt idx="11">
                    <c:v>13.06.</c:v>
                  </c:pt>
                  <c:pt idx="12">
                    <c:v>20.06.</c:v>
                  </c:pt>
                  <c:pt idx="13">
                    <c:v>27.06.</c:v>
                  </c:pt>
                  <c:pt idx="14">
                    <c:v>04.07.</c:v>
                  </c:pt>
                  <c:pt idx="15">
                    <c:v>11.07.</c:v>
                  </c:pt>
                  <c:pt idx="16">
                    <c:v>18.07.</c:v>
                  </c:pt>
                  <c:pt idx="17">
                    <c:v>25.07.</c:v>
                  </c:pt>
                  <c:pt idx="18">
                    <c:v>01.08.</c:v>
                  </c:pt>
                  <c:pt idx="19">
                    <c:v>08.08.</c:v>
                  </c:pt>
                  <c:pt idx="20">
                    <c:v>15.08.</c:v>
                  </c:pt>
                  <c:pt idx="21">
                    <c:v>22.08.</c:v>
                  </c:pt>
                  <c:pt idx="22">
                    <c:v>29.08.</c:v>
                  </c:pt>
                  <c:pt idx="23">
                    <c:v>05.09.</c:v>
                  </c:pt>
                  <c:pt idx="24">
                    <c:v>12.09.</c:v>
                  </c:pt>
                  <c:pt idx="25">
                    <c:v>19.09.</c:v>
                  </c:pt>
                  <c:pt idx="26">
                    <c:v>26.09.</c:v>
                  </c:pt>
                  <c:pt idx="27">
                    <c:v>03.10.</c:v>
                  </c:pt>
                  <c:pt idx="28">
                    <c:v>10.10.</c:v>
                  </c:pt>
                  <c:pt idx="29">
                    <c:v>17.10.</c:v>
                  </c:pt>
                  <c:pt idx="30">
                    <c:v>24.10.</c:v>
                  </c:pt>
                </c:lvl>
              </c:multiLvlStrCache>
            </c:multiLvlStrRef>
          </c:cat>
          <c:val>
            <c:numRef>
              <c:f>'Km ujeté v etapě'!$C$6:$AG$6</c:f>
              <c:numCache>
                <c:formatCode>General</c:formatCode>
                <c:ptCount val="31"/>
                <c:pt idx="0">
                  <c:v>48</c:v>
                </c:pt>
                <c:pt idx="1">
                  <c:v>35</c:v>
                </c:pt>
                <c:pt idx="2" formatCode="0">
                  <c:v>33</c:v>
                </c:pt>
                <c:pt idx="3">
                  <c:v>36</c:v>
                </c:pt>
                <c:pt idx="4">
                  <c:v>41</c:v>
                </c:pt>
                <c:pt idx="5">
                  <c:v>45</c:v>
                </c:pt>
                <c:pt idx="6">
                  <c:v>37</c:v>
                </c:pt>
                <c:pt idx="7">
                  <c:v>51</c:v>
                </c:pt>
                <c:pt idx="8">
                  <c:v>57</c:v>
                </c:pt>
                <c:pt idx="9">
                  <c:v>58</c:v>
                </c:pt>
                <c:pt idx="10">
                  <c:v>33</c:v>
                </c:pt>
                <c:pt idx="11">
                  <c:v>61</c:v>
                </c:pt>
                <c:pt idx="12">
                  <c:v>58</c:v>
                </c:pt>
                <c:pt idx="13">
                  <c:v>48</c:v>
                </c:pt>
                <c:pt idx="14">
                  <c:v>52</c:v>
                </c:pt>
                <c:pt idx="15">
                  <c:v>56</c:v>
                </c:pt>
                <c:pt idx="16" formatCode="0">
                  <c:v>68</c:v>
                </c:pt>
                <c:pt idx="17" formatCode="0">
                  <c:v>39</c:v>
                </c:pt>
                <c:pt idx="18" formatCode="0">
                  <c:v>57</c:v>
                </c:pt>
                <c:pt idx="19" formatCode="0">
                  <c:v>52</c:v>
                </c:pt>
                <c:pt idx="20" formatCode="0">
                  <c:v>67</c:v>
                </c:pt>
                <c:pt idx="21" formatCode="0">
                  <c:v>59</c:v>
                </c:pt>
                <c:pt idx="22" formatCode="0">
                  <c:v>49</c:v>
                </c:pt>
                <c:pt idx="23" formatCode="0">
                  <c:v>35</c:v>
                </c:pt>
                <c:pt idx="24" formatCode="0">
                  <c:v>41</c:v>
                </c:pt>
                <c:pt idx="25" formatCode="0">
                  <c:v>34</c:v>
                </c:pt>
                <c:pt idx="26" formatCode="0">
                  <c:v>29</c:v>
                </c:pt>
                <c:pt idx="27" formatCode="0">
                  <c:v>40</c:v>
                </c:pt>
                <c:pt idx="28" formatCode="0">
                  <c:v>29</c:v>
                </c:pt>
                <c:pt idx="29" formatCode="0">
                  <c:v>27</c:v>
                </c:pt>
                <c:pt idx="3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34-40D6-A65D-CE055BCA61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-24"/>
        <c:axId val="396688288"/>
        <c:axId val="396687896"/>
      </c:barChart>
      <c:catAx>
        <c:axId val="396688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6687896"/>
        <c:crosses val="autoZero"/>
        <c:auto val="1"/>
        <c:lblAlgn val="ctr"/>
        <c:lblOffset val="100"/>
        <c:noMultiLvlLbl val="0"/>
      </c:catAx>
      <c:valAx>
        <c:axId val="396687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668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5125650908926E-2"/>
          <c:y val="2.7190777219546918E-2"/>
          <c:w val="0.94095219601865432"/>
          <c:h val="0.89457132579239773"/>
        </c:manualLayout>
      </c:layout>
      <c:lineChart>
        <c:grouping val="standard"/>
        <c:varyColors val="0"/>
        <c:ser>
          <c:idx val="0"/>
          <c:order val="0"/>
          <c:dLbls>
            <c:dLbl>
              <c:idx val="2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8940-4392-B469-4EFFBE7B12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'Km ujeté v etapě'!$C$6:$AG$6</c:f>
              <c:numCache>
                <c:formatCode>General</c:formatCode>
                <c:ptCount val="31"/>
                <c:pt idx="0">
                  <c:v>48</c:v>
                </c:pt>
                <c:pt idx="1">
                  <c:v>35</c:v>
                </c:pt>
                <c:pt idx="2" formatCode="0">
                  <c:v>33</c:v>
                </c:pt>
                <c:pt idx="3">
                  <c:v>36</c:v>
                </c:pt>
                <c:pt idx="4">
                  <c:v>41</c:v>
                </c:pt>
                <c:pt idx="5">
                  <c:v>45</c:v>
                </c:pt>
                <c:pt idx="6">
                  <c:v>37</c:v>
                </c:pt>
                <c:pt idx="7">
                  <c:v>51</c:v>
                </c:pt>
                <c:pt idx="8">
                  <c:v>57</c:v>
                </c:pt>
                <c:pt idx="9">
                  <c:v>58</c:v>
                </c:pt>
                <c:pt idx="10">
                  <c:v>33</c:v>
                </c:pt>
                <c:pt idx="11">
                  <c:v>61</c:v>
                </c:pt>
                <c:pt idx="12">
                  <c:v>58</c:v>
                </c:pt>
                <c:pt idx="13">
                  <c:v>48</c:v>
                </c:pt>
                <c:pt idx="14">
                  <c:v>52</c:v>
                </c:pt>
                <c:pt idx="15">
                  <c:v>56</c:v>
                </c:pt>
                <c:pt idx="16" formatCode="0">
                  <c:v>68</c:v>
                </c:pt>
                <c:pt idx="17" formatCode="0">
                  <c:v>39</c:v>
                </c:pt>
                <c:pt idx="18" formatCode="0">
                  <c:v>57</c:v>
                </c:pt>
                <c:pt idx="19" formatCode="0">
                  <c:v>52</c:v>
                </c:pt>
                <c:pt idx="20" formatCode="0">
                  <c:v>67</c:v>
                </c:pt>
                <c:pt idx="21" formatCode="0">
                  <c:v>59</c:v>
                </c:pt>
                <c:pt idx="22" formatCode="0">
                  <c:v>49</c:v>
                </c:pt>
                <c:pt idx="23" formatCode="0">
                  <c:v>35</c:v>
                </c:pt>
                <c:pt idx="24" formatCode="0">
                  <c:v>41</c:v>
                </c:pt>
                <c:pt idx="25" formatCode="0">
                  <c:v>34</c:v>
                </c:pt>
                <c:pt idx="26" formatCode="0">
                  <c:v>29</c:v>
                </c:pt>
                <c:pt idx="27" formatCode="0">
                  <c:v>40</c:v>
                </c:pt>
                <c:pt idx="28" formatCode="0">
                  <c:v>29</c:v>
                </c:pt>
                <c:pt idx="29" formatCode="0">
                  <c:v>27</c:v>
                </c:pt>
                <c:pt idx="3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0-4392-B469-4EFFBE7B126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8734480"/>
        <c:axId val="388733304"/>
      </c:lineChart>
      <c:catAx>
        <c:axId val="38873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388733304"/>
        <c:crosses val="autoZero"/>
        <c:auto val="1"/>
        <c:lblAlgn val="ctr"/>
        <c:lblOffset val="100"/>
        <c:noMultiLvlLbl val="0"/>
      </c:catAx>
      <c:valAx>
        <c:axId val="388733304"/>
        <c:scaling>
          <c:orientation val="minMax"/>
          <c:max val="75"/>
          <c:min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88734480"/>
        <c:crosses val="autoZero"/>
        <c:crossBetween val="between"/>
        <c:minorUnit val="10"/>
      </c:valAx>
      <c:spPr>
        <a:solidFill>
          <a:srgbClr val="FFFFCC"/>
        </a:solidFill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Průměr</a:t>
            </a:r>
            <a:r>
              <a:rPr lang="cs-CZ"/>
              <a:t> v</a:t>
            </a:r>
            <a:r>
              <a:rPr lang="en-US"/>
              <a:t> etapě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'Průměr km za  hod.'!$E$2</c:f>
              <c:strCache>
                <c:ptCount val="1"/>
                <c:pt idx="0">
                  <c:v>Průměr       v etapě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D6F-444C-AC39-42D2CB9871C3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D6F-444C-AC39-42D2CB9871C3}"/>
              </c:ext>
            </c:extLst>
          </c:dPt>
          <c:dPt>
            <c:idx val="22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D6F-444C-AC39-42D2CB9871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'Průměr km za  hod.'!$C$3:$D$33</c15:sqref>
                  </c15:fullRef>
                  <c15:levelRef>
                    <c15:sqref>'Průměr km za  hod.'!$C$3:$C$33</c15:sqref>
                  </c15:levelRef>
                </c:ext>
              </c:extLst>
              <c:f>'Průměr km za  hod.'!$C$3:$C$33</c:f>
              <c:strCache>
                <c:ptCount val="31"/>
                <c:pt idx="0">
                  <c:v>1.</c:v>
                </c:pt>
                <c:pt idx="1">
                  <c:v>2.</c:v>
                </c:pt>
                <c:pt idx="2">
                  <c:v>3.</c:v>
                </c:pt>
                <c:pt idx="3">
                  <c:v>4.</c:v>
                </c:pt>
                <c:pt idx="4">
                  <c:v>5.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9.</c:v>
                </c:pt>
                <c:pt idx="9">
                  <c:v>10.</c:v>
                </c:pt>
                <c:pt idx="10">
                  <c:v>11.</c:v>
                </c:pt>
                <c:pt idx="11">
                  <c:v>12.</c:v>
                </c:pt>
                <c:pt idx="12">
                  <c:v>13.</c:v>
                </c:pt>
                <c:pt idx="13">
                  <c:v>14.</c:v>
                </c:pt>
                <c:pt idx="14">
                  <c:v>15.</c:v>
                </c:pt>
                <c:pt idx="15">
                  <c:v>16.</c:v>
                </c:pt>
                <c:pt idx="16">
                  <c:v>17.</c:v>
                </c:pt>
                <c:pt idx="17">
                  <c:v>18.</c:v>
                </c:pt>
                <c:pt idx="18">
                  <c:v>19.</c:v>
                </c:pt>
                <c:pt idx="19">
                  <c:v>20.</c:v>
                </c:pt>
                <c:pt idx="20">
                  <c:v>21.</c:v>
                </c:pt>
                <c:pt idx="21">
                  <c:v>22.</c:v>
                </c:pt>
                <c:pt idx="22">
                  <c:v>23.</c:v>
                </c:pt>
                <c:pt idx="23">
                  <c:v>24.</c:v>
                </c:pt>
                <c:pt idx="24">
                  <c:v>25.</c:v>
                </c:pt>
                <c:pt idx="25">
                  <c:v>26.</c:v>
                </c:pt>
                <c:pt idx="26">
                  <c:v>27.</c:v>
                </c:pt>
                <c:pt idx="27">
                  <c:v>28.</c:v>
                </c:pt>
                <c:pt idx="28">
                  <c:v>29.</c:v>
                </c:pt>
                <c:pt idx="29">
                  <c:v>30.</c:v>
                </c:pt>
                <c:pt idx="30">
                  <c:v>31.</c:v>
                </c:pt>
              </c:strCache>
            </c:strRef>
          </c:cat>
          <c:val>
            <c:numRef>
              <c:f>'Průměr km za  hod.'!$E$3:$E$33</c:f>
              <c:numCache>
                <c:formatCode>#\ ##0.0</c:formatCode>
                <c:ptCount val="31"/>
                <c:pt idx="0">
                  <c:v>21.7</c:v>
                </c:pt>
                <c:pt idx="1">
                  <c:v>11</c:v>
                </c:pt>
                <c:pt idx="2">
                  <c:v>13.5</c:v>
                </c:pt>
                <c:pt idx="3">
                  <c:v>17</c:v>
                </c:pt>
                <c:pt idx="4">
                  <c:v>16.399999999999999</c:v>
                </c:pt>
                <c:pt idx="5">
                  <c:v>16</c:v>
                </c:pt>
                <c:pt idx="6">
                  <c:v>15.4</c:v>
                </c:pt>
                <c:pt idx="7">
                  <c:v>16.5</c:v>
                </c:pt>
                <c:pt idx="8">
                  <c:v>17.7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16</c:v>
                </c:pt>
                <c:pt idx="13">
                  <c:v>18.600000000000001</c:v>
                </c:pt>
                <c:pt idx="14">
                  <c:v>17.3</c:v>
                </c:pt>
                <c:pt idx="15">
                  <c:v>17</c:v>
                </c:pt>
                <c:pt idx="16">
                  <c:v>20.3</c:v>
                </c:pt>
                <c:pt idx="20">
                  <c:v>18.7</c:v>
                </c:pt>
                <c:pt idx="21">
                  <c:v>19.600000000000001</c:v>
                </c:pt>
                <c:pt idx="22">
                  <c:v>21.5</c:v>
                </c:pt>
                <c:pt idx="23">
                  <c:v>14.7</c:v>
                </c:pt>
                <c:pt idx="24">
                  <c:v>14.5</c:v>
                </c:pt>
                <c:pt idx="25">
                  <c:v>18.399999999999999</c:v>
                </c:pt>
                <c:pt idx="26">
                  <c:v>17.5</c:v>
                </c:pt>
                <c:pt idx="27">
                  <c:v>17.5</c:v>
                </c:pt>
                <c:pt idx="28">
                  <c:v>16.600000000000001</c:v>
                </c:pt>
                <c:pt idx="29">
                  <c:v>17.2</c:v>
                </c:pt>
                <c:pt idx="30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6F-444C-AC39-42D2CB987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395809936"/>
        <c:axId val="395810328"/>
      </c:barChart>
      <c:catAx>
        <c:axId val="39580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5810328"/>
        <c:crosses val="autoZero"/>
        <c:auto val="1"/>
        <c:lblAlgn val="ctr"/>
        <c:lblOffset val="100"/>
        <c:noMultiLvlLbl val="0"/>
      </c:catAx>
      <c:valAx>
        <c:axId val="395810328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5809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993300"/>
                </a:solidFill>
                <a:latin typeface="Arial CE"/>
                <a:ea typeface="Arial CE"/>
                <a:cs typeface="Arial CE"/>
              </a:defRPr>
            </a:pPr>
            <a:r>
              <a:rPr lang="cs-CZ"/>
              <a:t>Průměrná rychlost v km/h</a:t>
            </a:r>
          </a:p>
        </c:rich>
      </c:tx>
      <c:layout>
        <c:manualLayout>
          <c:xMode val="edge"/>
          <c:yMode val="edge"/>
          <c:x val="0.3726513025997143"/>
          <c:y val="2.0304639886115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0386562558339E-2"/>
          <c:y val="7.9511071302844363E-2"/>
          <c:w val="0.94572025052192465"/>
          <c:h val="0.82571912013536353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66CC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layout>
                <c:manualLayout>
                  <c:x val="-9.5576414117337707E-3"/>
                  <c:y val="-2.4523229012617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86-4C3E-8A17-F43E52AF6B86}"/>
                </c:ext>
              </c:extLst>
            </c:dLbl>
            <c:dLbl>
              <c:idx val="1"/>
              <c:layout>
                <c:manualLayout>
                  <c:x val="-4.9738191721850671E-2"/>
                  <c:y val="2.359192367507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86-4C3E-8A17-F43E52AF6B86}"/>
                </c:ext>
              </c:extLst>
            </c:dLbl>
            <c:dLbl>
              <c:idx val="2"/>
              <c:layout>
                <c:manualLayout>
                  <c:x val="-4.3335749349322952E-2"/>
                  <c:y val="-2.6366678698269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86-4C3E-8A17-F43E52AF6B86}"/>
                </c:ext>
              </c:extLst>
            </c:dLbl>
            <c:dLbl>
              <c:idx val="3"/>
              <c:layout>
                <c:manualLayout>
                  <c:x val="-1.3156085614821161E-2"/>
                  <c:y val="-2.6409635977166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86-4C3E-8A17-F43E52AF6B86}"/>
                </c:ext>
              </c:extLst>
            </c:dLbl>
            <c:dLbl>
              <c:idx val="4"/>
              <c:layout>
                <c:manualLayout>
                  <c:x val="-6.9848120449378971E-3"/>
                  <c:y val="1.6422870740478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86-4C3E-8A17-F43E52AF6B86}"/>
                </c:ext>
              </c:extLst>
            </c:dLbl>
            <c:dLbl>
              <c:idx val="5"/>
              <c:layout>
                <c:manualLayout>
                  <c:x val="-2.4753511459603115E-2"/>
                  <c:y val="-3.702863967131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86-4C3E-8A17-F43E52AF6B86}"/>
                </c:ext>
              </c:extLst>
            </c:dLbl>
            <c:dLbl>
              <c:idx val="6"/>
              <c:layout>
                <c:manualLayout>
                  <c:x val="-1.08401146509406E-2"/>
                  <c:y val="-2.419225610381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86-4C3E-8A17-F43E52AF6B86}"/>
                </c:ext>
              </c:extLst>
            </c:dLbl>
            <c:dLbl>
              <c:idx val="7"/>
              <c:layout>
                <c:manualLayout>
                  <c:x val="-3.7180070064463701E-2"/>
                  <c:y val="3.7972986823166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86-4C3E-8A17-F43E52AF6B86}"/>
                </c:ext>
              </c:extLst>
            </c:dLbl>
            <c:dLbl>
              <c:idx val="8"/>
              <c:layout>
                <c:manualLayout>
                  <c:x val="1.0202506067494701E-2"/>
                  <c:y val="5.50298784808095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86-4C3E-8A17-F43E52AF6B86}"/>
                </c:ext>
              </c:extLst>
            </c:dLbl>
            <c:dLbl>
              <c:idx val="9"/>
              <c:layout>
                <c:manualLayout>
                  <c:x val="-4.9735336430226554E-2"/>
                  <c:y val="-3.5762380296690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86-4C3E-8A17-F43E52AF6B86}"/>
                </c:ext>
              </c:extLst>
            </c:dLbl>
            <c:dLbl>
              <c:idx val="10"/>
              <c:layout>
                <c:manualLayout>
                  <c:x val="-4.6624386386848085E-2"/>
                  <c:y val="3.166593140203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86-4C3E-8A17-F43E52AF6B86}"/>
                </c:ext>
              </c:extLst>
            </c:dLbl>
            <c:dLbl>
              <c:idx val="11"/>
              <c:layout>
                <c:manualLayout>
                  <c:x val="-2.4971721631030432E-2"/>
                  <c:y val="3.1704254285701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86-4C3E-8A17-F43E52AF6B86}"/>
                </c:ext>
              </c:extLst>
            </c:dLbl>
            <c:dLbl>
              <c:idx val="12"/>
              <c:layout>
                <c:manualLayout>
                  <c:x val="-2.7437375767359676E-2"/>
                  <c:y val="-3.03128662397675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17,00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86-4C3E-8A17-F43E52AF6B86}"/>
                </c:ext>
              </c:extLst>
            </c:dLbl>
            <c:dLbl>
              <c:idx val="13"/>
              <c:layout>
                <c:manualLayout>
                  <c:x val="-2.3874081639376668E-2"/>
                  <c:y val="4.1985125373759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86-4C3E-8A17-F43E52AF6B86}"/>
                </c:ext>
              </c:extLst>
            </c:dLbl>
            <c:dLbl>
              <c:idx val="14"/>
              <c:layout>
                <c:manualLayout>
                  <c:x val="-6.0056996013573671E-2"/>
                  <c:y val="-2.9879193793475305E-2"/>
                </c:manualLayout>
              </c:layout>
              <c:tx>
                <c:rich>
                  <a:bodyPr/>
                  <a:lstStyle/>
                  <a:p>
                    <a:pPr>
                      <a:defRPr sz="1175" b="1" i="0" u="none" strike="noStrike" baseline="0">
                        <a:solidFill>
                          <a:srgbClr val="FF0000"/>
                        </a:solidFill>
                        <a:latin typeface="Arial CE"/>
                        <a:ea typeface="Arial CE"/>
                        <a:cs typeface="Arial CE"/>
                      </a:defRPr>
                    </a:pPr>
                    <a:r>
                      <a:rPr lang="en-US" b="0">
                        <a:solidFill>
                          <a:sysClr val="windowText" lastClr="000000"/>
                        </a:solidFill>
                      </a:rPr>
                      <a:t>18,00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86-4C3E-8A17-F43E52AF6B86}"/>
                </c:ext>
              </c:extLst>
            </c:dLbl>
            <c:dLbl>
              <c:idx val="15"/>
              <c:layout>
                <c:manualLayout>
                  <c:x val="-2.4186736072216913E-2"/>
                  <c:y val="-2.6726913804704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86-4C3E-8A17-F43E52AF6B86}"/>
                </c:ext>
              </c:extLst>
            </c:dLbl>
            <c:dLbl>
              <c:idx val="16"/>
              <c:layout>
                <c:manualLayout>
                  <c:x val="-1.7436936491725147E-2"/>
                  <c:y val="3.6911710314648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86-4C3E-8A17-F43E52AF6B86}"/>
                </c:ext>
              </c:extLst>
            </c:dLbl>
            <c:dLbl>
              <c:idx val="17"/>
              <c:layout>
                <c:manualLayout>
                  <c:x val="-4.2006830736116142E-2"/>
                  <c:y val="-2.8221506267573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86-4C3E-8A17-F43E52AF6B86}"/>
                </c:ext>
              </c:extLst>
            </c:dLbl>
            <c:dLbl>
              <c:idx val="18"/>
              <c:layout>
                <c:manualLayout>
                  <c:x val="-3.3522518149181176E-2"/>
                  <c:y val="4.0578851372391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86-4C3E-8A17-F43E52AF6B86}"/>
                </c:ext>
              </c:extLst>
            </c:dLbl>
            <c:dLbl>
              <c:idx val="19"/>
              <c:layout>
                <c:manualLayout>
                  <c:x val="-6.067692375273185E-2"/>
                  <c:y val="-2.934213868427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86-4C3E-8A17-F43E52AF6B86}"/>
                </c:ext>
              </c:extLst>
            </c:dLbl>
            <c:dLbl>
              <c:idx val="20"/>
              <c:layout>
                <c:manualLayout>
                  <c:x val="-5.6568049286726187E-2"/>
                  <c:y val="-3.5053852563845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86-4C3E-8A17-F43E52AF6B86}"/>
                </c:ext>
              </c:extLst>
            </c:dLbl>
            <c:dLbl>
              <c:idx val="21"/>
              <c:layout>
                <c:manualLayout>
                  <c:x val="-2.295259117714888E-2"/>
                  <c:y val="-3.2370715969502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86-4C3E-8A17-F43E52AF6B86}"/>
                </c:ext>
              </c:extLst>
            </c:dLbl>
            <c:dLbl>
              <c:idx val="22"/>
              <c:layout>
                <c:manualLayout>
                  <c:x val="-5.6436486234199806E-2"/>
                  <c:y val="3.4704312215641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86-4C3E-8A17-F43E52AF6B86}"/>
                </c:ext>
              </c:extLst>
            </c:dLbl>
            <c:dLbl>
              <c:idx val="23"/>
              <c:layout>
                <c:manualLayout>
                  <c:x val="3.5460525593306882E-4"/>
                  <c:y val="1.9009754510737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86-4C3E-8A17-F43E52AF6B86}"/>
                </c:ext>
              </c:extLst>
            </c:dLbl>
            <c:dLbl>
              <c:idx val="24"/>
              <c:layout>
                <c:manualLayout>
                  <c:x val="-5.3509702500576649E-2"/>
                  <c:y val="-2.3378028510442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86-4C3E-8A17-F43E52AF6B86}"/>
                </c:ext>
              </c:extLst>
            </c:dLbl>
            <c:dLbl>
              <c:idx val="25"/>
              <c:layout>
                <c:manualLayout>
                  <c:x val="-3.0918744989512397E-2"/>
                  <c:y val="-3.6230988953205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86-4C3E-8A17-F43E52AF6B86}"/>
                </c:ext>
              </c:extLst>
            </c:dLbl>
            <c:dLbl>
              <c:idx val="26"/>
              <c:layout>
                <c:manualLayout>
                  <c:x val="3.8755092851877008E-4"/>
                  <c:y val="-2.5274922128791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86-4C3E-8A17-F43E52AF6B86}"/>
                </c:ext>
              </c:extLst>
            </c:dLbl>
            <c:dLbl>
              <c:idx val="27"/>
              <c:layout>
                <c:manualLayout>
                  <c:x val="-8.1821676056182333E-3"/>
                  <c:y val="-1.82167381878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86-4C3E-8A17-F43E52AF6B86}"/>
                </c:ext>
              </c:extLst>
            </c:dLbl>
            <c:dLbl>
              <c:idx val="28"/>
              <c:layout>
                <c:manualLayout>
                  <c:x val="-5.8601456198728398E-2"/>
                  <c:y val="2.9559420522349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86-4C3E-8A17-F43E52AF6B86}"/>
                </c:ext>
              </c:extLst>
            </c:dLbl>
            <c:dLbl>
              <c:idx val="29"/>
              <c:layout>
                <c:manualLayout>
                  <c:x val="-6.9778166853578022E-3"/>
                  <c:y val="3.3783491037094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86-4C3E-8A17-F43E52AF6B86}"/>
                </c:ext>
              </c:extLst>
            </c:dLbl>
            <c:dLbl>
              <c:idx val="30"/>
              <c:layout>
                <c:manualLayout>
                  <c:x val="-2.6145294373317745E-3"/>
                  <c:y val="-3.4890625421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86-4C3E-8A17-F43E52AF6B86}"/>
                </c:ext>
              </c:extLst>
            </c:dLbl>
            <c:dLbl>
              <c:idx val="31"/>
              <c:layout>
                <c:manualLayout>
                  <c:x val="-4.6113896514501491E-2"/>
                  <c:y val="1.522842639593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86-4C3E-8A17-F43E52AF6B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'Průměr km za  hod.'!$E$3:$E$33</c:f>
              <c:numCache>
                <c:formatCode>#\ ##0.0</c:formatCode>
                <c:ptCount val="31"/>
                <c:pt idx="0">
                  <c:v>21.7</c:v>
                </c:pt>
                <c:pt idx="1">
                  <c:v>11</c:v>
                </c:pt>
                <c:pt idx="2">
                  <c:v>13.5</c:v>
                </c:pt>
                <c:pt idx="3">
                  <c:v>17</c:v>
                </c:pt>
                <c:pt idx="4">
                  <c:v>16.399999999999999</c:v>
                </c:pt>
                <c:pt idx="5">
                  <c:v>16</c:v>
                </c:pt>
                <c:pt idx="6">
                  <c:v>15.4</c:v>
                </c:pt>
                <c:pt idx="7">
                  <c:v>16.5</c:v>
                </c:pt>
                <c:pt idx="8">
                  <c:v>17.7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16</c:v>
                </c:pt>
                <c:pt idx="13">
                  <c:v>18.600000000000001</c:v>
                </c:pt>
                <c:pt idx="14">
                  <c:v>17.3</c:v>
                </c:pt>
                <c:pt idx="15">
                  <c:v>17</c:v>
                </c:pt>
                <c:pt idx="16">
                  <c:v>20.3</c:v>
                </c:pt>
                <c:pt idx="20">
                  <c:v>18.7</c:v>
                </c:pt>
                <c:pt idx="21">
                  <c:v>19.600000000000001</c:v>
                </c:pt>
                <c:pt idx="22">
                  <c:v>21.5</c:v>
                </c:pt>
                <c:pt idx="23">
                  <c:v>14.7</c:v>
                </c:pt>
                <c:pt idx="24">
                  <c:v>14.5</c:v>
                </c:pt>
                <c:pt idx="25">
                  <c:v>18.399999999999999</c:v>
                </c:pt>
                <c:pt idx="26">
                  <c:v>17.5</c:v>
                </c:pt>
                <c:pt idx="27">
                  <c:v>17.5</c:v>
                </c:pt>
                <c:pt idx="28">
                  <c:v>16.600000000000001</c:v>
                </c:pt>
                <c:pt idx="29">
                  <c:v>17.2</c:v>
                </c:pt>
                <c:pt idx="30">
                  <c:v>18.399999999999999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986-4C3E-8A17-F43E52AF6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810720"/>
        <c:axId val="395141648"/>
      </c:lineChart>
      <c:catAx>
        <c:axId val="3958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95141648"/>
        <c:crosses val="autoZero"/>
        <c:auto val="1"/>
        <c:lblAlgn val="ctr"/>
        <c:lblOffset val="100"/>
        <c:tickMarkSkip val="1"/>
        <c:noMultiLvlLbl val="0"/>
      </c:catAx>
      <c:valAx>
        <c:axId val="395141648"/>
        <c:scaling>
          <c:orientation val="minMax"/>
          <c:max val="24"/>
          <c:min val="10"/>
        </c:scaling>
        <c:delete val="0"/>
        <c:axPos val="l"/>
        <c:majorGridlines>
          <c:spPr>
            <a:ln w="12700">
              <a:solidFill>
                <a:srgbClr val="FF9900"/>
              </a:solidFill>
              <a:prstDash val="solid"/>
            </a:ln>
          </c:spPr>
        </c:majorGridlines>
        <c:numFmt formatCode="#\ ##0.0" sourceLinked="1"/>
        <c:majorTickMark val="out"/>
        <c:minorTickMark val="none"/>
        <c:tickLblPos val="nextTo"/>
        <c:crossAx val="395810720"/>
        <c:crosses val="autoZero"/>
        <c:crossBetween val="between"/>
        <c:majorUnit val="1"/>
        <c:minorUnit val="1"/>
      </c:valAx>
      <c:spPr>
        <a:solidFill>
          <a:srgbClr val="CCCCFF"/>
        </a:solidFill>
        <a:ln w="25400">
          <a:solidFill>
            <a:srgbClr val="FFCC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C"/>
    </a:solidFill>
    <a:ln w="25400">
      <a:solidFill>
        <a:srgbClr val="FF99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cs-CZ"/>
              <a:t>Teploty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'Teploty v etapách'!$D$2</c:f>
              <c:strCache>
                <c:ptCount val="1"/>
                <c:pt idx="0">
                  <c:v>Teplota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DC5-4AB3-8E9B-8A7FFC7DE60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DC5-4AB3-8E9B-8A7FFC7DE60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DC5-4AB3-8E9B-8A7FFC7DE60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DC5-4AB3-8E9B-8A7FFC7DE604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DC5-4AB3-8E9B-8A7FFC7DE604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DC5-4AB3-8E9B-8A7FFC7DE6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'Teploty v etapách'!$B$3:$C$33</c:f>
              <c:multiLvlStrCache>
                <c:ptCount val="31"/>
                <c:lvl>
                  <c:pt idx="0">
                    <c:v>28.3</c:v>
                  </c:pt>
                  <c:pt idx="1">
                    <c:v>4.4</c:v>
                  </c:pt>
                  <c:pt idx="2">
                    <c:v>11.4</c:v>
                  </c:pt>
                  <c:pt idx="3">
                    <c:v>18.4</c:v>
                  </c:pt>
                  <c:pt idx="4">
                    <c:v>25.4</c:v>
                  </c:pt>
                  <c:pt idx="5">
                    <c:v>2.5</c:v>
                  </c:pt>
                  <c:pt idx="6">
                    <c:v>9.5</c:v>
                  </c:pt>
                  <c:pt idx="7">
                    <c:v>16.5</c:v>
                  </c:pt>
                  <c:pt idx="8">
                    <c:v>23.5</c:v>
                  </c:pt>
                  <c:pt idx="9">
                    <c:v>30.5</c:v>
                  </c:pt>
                  <c:pt idx="10">
                    <c:v>6.6</c:v>
                  </c:pt>
                  <c:pt idx="11">
                    <c:v>13.6</c:v>
                  </c:pt>
                  <c:pt idx="12">
                    <c:v>20.6</c:v>
                  </c:pt>
                  <c:pt idx="13">
                    <c:v>27.6</c:v>
                  </c:pt>
                  <c:pt idx="14">
                    <c:v>4.7</c:v>
                  </c:pt>
                  <c:pt idx="15">
                    <c:v>11.7</c:v>
                  </c:pt>
                  <c:pt idx="16">
                    <c:v>18.7</c:v>
                  </c:pt>
                  <c:pt idx="17">
                    <c:v>25.7</c:v>
                  </c:pt>
                  <c:pt idx="18">
                    <c:v>1.8</c:v>
                  </c:pt>
                  <c:pt idx="19">
                    <c:v>8.8</c:v>
                  </c:pt>
                  <c:pt idx="20">
                    <c:v>15.8</c:v>
                  </c:pt>
                  <c:pt idx="21">
                    <c:v>22.8</c:v>
                  </c:pt>
                  <c:pt idx="22">
                    <c:v>29.8</c:v>
                  </c:pt>
                  <c:pt idx="23">
                    <c:v>5.9</c:v>
                  </c:pt>
                  <c:pt idx="24">
                    <c:v>12.9</c:v>
                  </c:pt>
                  <c:pt idx="25">
                    <c:v>19.9</c:v>
                  </c:pt>
                  <c:pt idx="26">
                    <c:v>26.9</c:v>
                  </c:pt>
                  <c:pt idx="27">
                    <c:v>3.10</c:v>
                  </c:pt>
                  <c:pt idx="28">
                    <c:v>10.10</c:v>
                  </c:pt>
                  <c:pt idx="29">
                    <c:v>17.10</c:v>
                  </c:pt>
                  <c:pt idx="30">
                    <c:v>24.10</c:v>
                  </c:pt>
                </c:lvl>
                <c:lvl>
                  <c:pt idx="0">
                    <c:v>1.</c:v>
                  </c:pt>
                  <c:pt idx="1">
                    <c:v>2.</c:v>
                  </c:pt>
                  <c:pt idx="2">
                    <c:v>3.</c:v>
                  </c:pt>
                  <c:pt idx="3">
                    <c:v>4.</c:v>
                  </c:pt>
                  <c:pt idx="4">
                    <c:v>5.</c:v>
                  </c:pt>
                  <c:pt idx="5">
                    <c:v>6.</c:v>
                  </c:pt>
                  <c:pt idx="6">
                    <c:v>7.</c:v>
                  </c:pt>
                  <c:pt idx="7">
                    <c:v>8.</c:v>
                  </c:pt>
                  <c:pt idx="8">
                    <c:v>9.</c:v>
                  </c:pt>
                  <c:pt idx="9">
                    <c:v>10.</c:v>
                  </c:pt>
                  <c:pt idx="10">
                    <c:v>11.</c:v>
                  </c:pt>
                  <c:pt idx="11">
                    <c:v>12.</c:v>
                  </c:pt>
                  <c:pt idx="12">
                    <c:v>13.</c:v>
                  </c:pt>
                  <c:pt idx="13">
                    <c:v>14.</c:v>
                  </c:pt>
                  <c:pt idx="14">
                    <c:v>15.</c:v>
                  </c:pt>
                  <c:pt idx="15">
                    <c:v>16.</c:v>
                  </c:pt>
                  <c:pt idx="16">
                    <c:v>17.</c:v>
                  </c:pt>
                  <c:pt idx="17">
                    <c:v>18.</c:v>
                  </c:pt>
                  <c:pt idx="18">
                    <c:v>19.</c:v>
                  </c:pt>
                  <c:pt idx="19">
                    <c:v>20.</c:v>
                  </c:pt>
                  <c:pt idx="20">
                    <c:v>21.</c:v>
                  </c:pt>
                  <c:pt idx="21">
                    <c:v>22.</c:v>
                  </c:pt>
                  <c:pt idx="22">
                    <c:v>23.</c:v>
                  </c:pt>
                  <c:pt idx="23">
                    <c:v>24.</c:v>
                  </c:pt>
                  <c:pt idx="24">
                    <c:v>25.</c:v>
                  </c:pt>
                  <c:pt idx="25">
                    <c:v>26.</c:v>
                  </c:pt>
                  <c:pt idx="26">
                    <c:v>27.</c:v>
                  </c:pt>
                  <c:pt idx="27">
                    <c:v>28.</c:v>
                  </c:pt>
                  <c:pt idx="28">
                    <c:v>29.</c:v>
                  </c:pt>
                  <c:pt idx="29">
                    <c:v>30.</c:v>
                  </c:pt>
                  <c:pt idx="30">
                    <c:v>31.</c:v>
                  </c:pt>
                </c:lvl>
              </c:multiLvlStrCache>
            </c:multiLvlStrRef>
          </c:cat>
          <c:val>
            <c:numRef>
              <c:f>'Teploty v etapách'!$D$3:$D$33</c:f>
              <c:numCache>
                <c:formatCode>##\°\C</c:formatCode>
                <c:ptCount val="31"/>
                <c:pt idx="0">
                  <c:v>18</c:v>
                </c:pt>
                <c:pt idx="1">
                  <c:v>14</c:v>
                </c:pt>
                <c:pt idx="2">
                  <c:v>14</c:v>
                </c:pt>
                <c:pt idx="3">
                  <c:v>0</c:v>
                </c:pt>
                <c:pt idx="4">
                  <c:v>14</c:v>
                </c:pt>
                <c:pt idx="5">
                  <c:v>14</c:v>
                </c:pt>
                <c:pt idx="6">
                  <c:v>6</c:v>
                </c:pt>
                <c:pt idx="7">
                  <c:v>21</c:v>
                </c:pt>
                <c:pt idx="8">
                  <c:v>22</c:v>
                </c:pt>
                <c:pt idx="9">
                  <c:v>28</c:v>
                </c:pt>
                <c:pt idx="10">
                  <c:v>16</c:v>
                </c:pt>
                <c:pt idx="11">
                  <c:v>25</c:v>
                </c:pt>
                <c:pt idx="12">
                  <c:v>31</c:v>
                </c:pt>
                <c:pt idx="13">
                  <c:v>28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37</c:v>
                </c:pt>
                <c:pt idx="19">
                  <c:v>26</c:v>
                </c:pt>
                <c:pt idx="20">
                  <c:v>28</c:v>
                </c:pt>
                <c:pt idx="21">
                  <c:v>25</c:v>
                </c:pt>
                <c:pt idx="22">
                  <c:v>27</c:v>
                </c:pt>
                <c:pt idx="23">
                  <c:v>20</c:v>
                </c:pt>
                <c:pt idx="24">
                  <c:v>17</c:v>
                </c:pt>
                <c:pt idx="25">
                  <c:v>12</c:v>
                </c:pt>
                <c:pt idx="26">
                  <c:v>13</c:v>
                </c:pt>
                <c:pt idx="27">
                  <c:v>11</c:v>
                </c:pt>
                <c:pt idx="28">
                  <c:v>13</c:v>
                </c:pt>
                <c:pt idx="29">
                  <c:v>18</c:v>
                </c:pt>
                <c:pt idx="3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C5-4AB3-8E9B-8A7FFC7DE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4"/>
        <c:axId val="395142432"/>
        <c:axId val="395142824"/>
      </c:barChart>
      <c:catAx>
        <c:axId val="3951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5142824"/>
        <c:crosses val="autoZero"/>
        <c:auto val="1"/>
        <c:lblAlgn val="ctr"/>
        <c:lblOffset val="100"/>
        <c:noMultiLvlLbl val="0"/>
      </c:catAx>
      <c:valAx>
        <c:axId val="3951428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#\°\C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9514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6388692690799E-2"/>
          <c:y val="5.5004503174644691E-2"/>
          <c:w val="0.84773640664959338"/>
          <c:h val="0.84899946474749621"/>
        </c:manualLayout>
      </c:layout>
      <c:lineChart>
        <c:grouping val="standard"/>
        <c:varyColors val="0"/>
        <c:ser>
          <c:idx val="1"/>
          <c:order val="0"/>
          <c:dLbls>
            <c:dLbl>
              <c:idx val="0"/>
              <c:layout>
                <c:manualLayout>
                  <c:x val="2.9824565523492941E-2"/>
                  <c:y val="2.5312450561619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D-4A72-896D-955512A01EF5}"/>
                </c:ext>
              </c:extLst>
            </c:dLbl>
            <c:dLbl>
              <c:idx val="1"/>
              <c:layout>
                <c:manualLayout>
                  <c:x val="-3.8596496559814418E-2"/>
                  <c:y val="3.4804619522227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BD-4A72-896D-955512A01EF5}"/>
                </c:ext>
              </c:extLst>
            </c:dLbl>
            <c:dLbl>
              <c:idx val="2"/>
              <c:layout>
                <c:manualLayout>
                  <c:x val="-5.2631586217928752E-2"/>
                  <c:y val="-3.7296999004692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D-4A72-896D-955512A01EF5}"/>
                </c:ext>
              </c:extLst>
            </c:dLbl>
            <c:dLbl>
              <c:idx val="3"/>
              <c:layout>
                <c:manualLayout>
                  <c:x val="-2.8070317456874907E-2"/>
                  <c:y val="-4.7908546315431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D-4A72-896D-955512A01EF5}"/>
                </c:ext>
              </c:extLst>
            </c:dLbl>
            <c:dLbl>
              <c:idx val="4"/>
              <c:layout>
                <c:manualLayout>
                  <c:x val="-4.2105268974342996E-2"/>
                  <c:y val="4.9057572122421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BD-4A72-896D-955512A01EF5}"/>
                </c:ext>
              </c:extLst>
            </c:dLbl>
            <c:dLbl>
              <c:idx val="5"/>
              <c:layout>
                <c:manualLayout>
                  <c:x val="-4.9122813803400167E-2"/>
                  <c:y val="-4.2729459482016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D-4A72-896D-955512A01EF5}"/>
                </c:ext>
              </c:extLst>
            </c:dLbl>
            <c:dLbl>
              <c:idx val="6"/>
              <c:layout>
                <c:manualLayout>
                  <c:x val="-2.1052634487171498E-2"/>
                  <c:y val="-3.9200166424379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BD-4A72-896D-955512A01EF5}"/>
                </c:ext>
              </c:extLst>
            </c:dLbl>
            <c:dLbl>
              <c:idx val="7"/>
              <c:layout>
                <c:manualLayout>
                  <c:x val="-6.4912289668778794E-2"/>
                  <c:y val="7.7828311328193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D-4A72-896D-955512A01EF5}"/>
                </c:ext>
              </c:extLst>
            </c:dLbl>
            <c:dLbl>
              <c:idx val="8"/>
              <c:layout>
                <c:manualLayout>
                  <c:x val="-4.7368427596135874E-2"/>
                  <c:y val="3.6961160585823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BD-4A72-896D-955512A01EF5}"/>
                </c:ext>
              </c:extLst>
            </c:dLbl>
            <c:dLbl>
              <c:idx val="9"/>
              <c:layout>
                <c:manualLayout>
                  <c:x val="-4.0350882767078711E-2"/>
                  <c:y val="-3.934167697476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BD-4A72-896D-955512A01EF5}"/>
                </c:ext>
              </c:extLst>
            </c:dLbl>
            <c:dLbl>
              <c:idx val="10"/>
              <c:layout>
                <c:manualLayout>
                  <c:x val="-4.3859655181607358E-2"/>
                  <c:y val="3.99012415806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BD-4A72-896D-955512A01EF5}"/>
                </c:ext>
              </c:extLst>
            </c:dLbl>
            <c:dLbl>
              <c:idx val="11"/>
              <c:layout>
                <c:manualLayout>
                  <c:x val="-3.8596496559814418E-2"/>
                  <c:y val="-3.9312029517905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BD-4A72-896D-955512A01EF5}"/>
                </c:ext>
              </c:extLst>
            </c:dLbl>
            <c:dLbl>
              <c:idx val="12"/>
              <c:layout>
                <c:manualLayout>
                  <c:x val="-1.5789475865378624E-2"/>
                  <c:y val="3.670778694191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BD-4A72-896D-955512A01EF5}"/>
                </c:ext>
              </c:extLst>
            </c:dLbl>
            <c:dLbl>
              <c:idx val="13"/>
              <c:layout>
                <c:manualLayout>
                  <c:x val="-6.1403517254250271E-2"/>
                  <c:y val="-2.7133402344640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BD-4A72-896D-955512A01EF5}"/>
                </c:ext>
              </c:extLst>
            </c:dLbl>
            <c:dLbl>
              <c:idx val="14"/>
              <c:layout>
                <c:manualLayout>
                  <c:x val="-6.1403517254250271E-2"/>
                  <c:y val="-1.38877158627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BD-4A72-896D-955512A01EF5}"/>
                </c:ext>
              </c:extLst>
            </c:dLbl>
            <c:dLbl>
              <c:idx val="15"/>
              <c:layout>
                <c:manualLayout>
                  <c:x val="-5.9649131046985916E-2"/>
                  <c:y val="2.9484022138428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BD-4A72-896D-955512A01EF5}"/>
                </c:ext>
              </c:extLst>
            </c:dLbl>
            <c:dLbl>
              <c:idx val="16"/>
              <c:layout>
                <c:manualLayout>
                  <c:x val="-1.4035089658114397E-2"/>
                  <c:y val="-2.948402213842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BD-4A72-896D-955512A01EF5}"/>
                </c:ext>
              </c:extLst>
            </c:dLbl>
            <c:dLbl>
              <c:idx val="17"/>
              <c:layout>
                <c:manualLayout>
                  <c:x val="-4.0350882767078773E-2"/>
                  <c:y val="4.2476085838107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BD-4A72-896D-955512A01EF5}"/>
                </c:ext>
              </c:extLst>
            </c:dLbl>
            <c:dLbl>
              <c:idx val="18"/>
              <c:layout>
                <c:manualLayout>
                  <c:x val="-2.2807020694435791E-2"/>
                  <c:y val="-3.6036110104177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BD-4A72-896D-955512A01EF5}"/>
                </c:ext>
              </c:extLst>
            </c:dLbl>
            <c:dLbl>
              <c:idx val="19"/>
              <c:layout>
                <c:manualLayout>
                  <c:x val="-5.7894744839721624E-2"/>
                  <c:y val="8.148815285132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BD-4A72-896D-955512A01EF5}"/>
                </c:ext>
              </c:extLst>
            </c:dLbl>
            <c:dLbl>
              <c:idx val="20"/>
              <c:layout>
                <c:manualLayout>
                  <c:x val="-4.5614041388871582E-2"/>
                  <c:y val="3.5812134778833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BD-4A72-896D-955512A01EF5}"/>
                </c:ext>
              </c:extLst>
            </c:dLbl>
            <c:dLbl>
              <c:idx val="21"/>
              <c:layout>
                <c:manualLayout>
                  <c:x val="-2.4561406901700084E-2"/>
                  <c:y val="3.9200166424379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BD-4A72-896D-955512A01EF5}"/>
                </c:ext>
              </c:extLst>
            </c:dLbl>
            <c:dLbl>
              <c:idx val="22"/>
              <c:layout>
                <c:manualLayout>
                  <c:x val="-3.333333793802154E-2"/>
                  <c:y val="-3.6147973197702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BD-4A72-896D-955512A01EF5}"/>
                </c:ext>
              </c:extLst>
            </c:dLbl>
            <c:dLbl>
              <c:idx val="23"/>
              <c:layout>
                <c:manualLayout>
                  <c:x val="-5.9649131046986048E-2"/>
                  <c:y val="2.654394114356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BD-4A72-896D-955512A01EF5}"/>
                </c:ext>
              </c:extLst>
            </c:dLbl>
            <c:dLbl>
              <c:idx val="24"/>
              <c:layout>
                <c:manualLayout>
                  <c:x val="-3.1578951730757247E-2"/>
                  <c:y val="-3.97896276254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BD-4A72-896D-955512A01EF5}"/>
                </c:ext>
              </c:extLst>
            </c:dLbl>
            <c:dLbl>
              <c:idx val="25"/>
              <c:layout>
                <c:manualLayout>
                  <c:x val="-1.4035089658114333E-2"/>
                  <c:y val="-3.6147973197702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BD-4A72-896D-955512A01EF5}"/>
                </c:ext>
              </c:extLst>
            </c:dLbl>
            <c:dLbl>
              <c:idx val="26"/>
              <c:layout>
                <c:manualLayout>
                  <c:x val="-6.3157903461514495E-2"/>
                  <c:y val="-1.4588791019062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BD-4A72-896D-955512A01EF5}"/>
                </c:ext>
              </c:extLst>
            </c:dLbl>
            <c:dLbl>
              <c:idx val="27"/>
              <c:layout>
                <c:manualLayout>
                  <c:x val="-3.5087724145285832E-3"/>
                  <c:y val="8.26067837865781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BD-4A72-896D-955512A01EF5}"/>
                </c:ext>
              </c:extLst>
            </c:dLbl>
            <c:dLbl>
              <c:idx val="28"/>
              <c:layout>
                <c:manualLayout>
                  <c:x val="-5.087720001066446E-2"/>
                  <c:y val="2.9595885231953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BD-4A72-896D-955512A01EF5}"/>
                </c:ext>
              </c:extLst>
            </c:dLbl>
            <c:dLbl>
              <c:idx val="29"/>
              <c:layout>
                <c:manualLayout>
                  <c:x val="-2.8070179316228665E-2"/>
                  <c:y val="-3.276003276003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BD-4A72-896D-955512A01E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'Teploty v etapách'!$B$3:$B$33</c:f>
              <c:strCache>
                <c:ptCount val="31"/>
                <c:pt idx="0">
                  <c:v>1.</c:v>
                </c:pt>
                <c:pt idx="1">
                  <c:v>2.</c:v>
                </c:pt>
                <c:pt idx="2">
                  <c:v>3.</c:v>
                </c:pt>
                <c:pt idx="3">
                  <c:v>4.</c:v>
                </c:pt>
                <c:pt idx="4">
                  <c:v>5.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9.</c:v>
                </c:pt>
                <c:pt idx="9">
                  <c:v>10.</c:v>
                </c:pt>
                <c:pt idx="10">
                  <c:v>11.</c:v>
                </c:pt>
                <c:pt idx="11">
                  <c:v>12.</c:v>
                </c:pt>
                <c:pt idx="12">
                  <c:v>13.</c:v>
                </c:pt>
                <c:pt idx="13">
                  <c:v>14.</c:v>
                </c:pt>
                <c:pt idx="14">
                  <c:v>15.</c:v>
                </c:pt>
                <c:pt idx="15">
                  <c:v>16.</c:v>
                </c:pt>
                <c:pt idx="16">
                  <c:v>17.</c:v>
                </c:pt>
                <c:pt idx="17">
                  <c:v>18.</c:v>
                </c:pt>
                <c:pt idx="18">
                  <c:v>19.</c:v>
                </c:pt>
                <c:pt idx="19">
                  <c:v>20.</c:v>
                </c:pt>
                <c:pt idx="20">
                  <c:v>21.</c:v>
                </c:pt>
                <c:pt idx="21">
                  <c:v>22.</c:v>
                </c:pt>
                <c:pt idx="22">
                  <c:v>23.</c:v>
                </c:pt>
                <c:pt idx="23">
                  <c:v>24.</c:v>
                </c:pt>
                <c:pt idx="24">
                  <c:v>25.</c:v>
                </c:pt>
                <c:pt idx="25">
                  <c:v>26.</c:v>
                </c:pt>
                <c:pt idx="26">
                  <c:v>27.</c:v>
                </c:pt>
                <c:pt idx="27">
                  <c:v>28.</c:v>
                </c:pt>
                <c:pt idx="28">
                  <c:v>29.</c:v>
                </c:pt>
                <c:pt idx="29">
                  <c:v>30.</c:v>
                </c:pt>
                <c:pt idx="30">
                  <c:v>31.</c:v>
                </c:pt>
              </c:strCache>
            </c:strRef>
          </c:cat>
          <c:val>
            <c:numRef>
              <c:f>'Teploty v etapách'!$D$3:$D$33</c:f>
              <c:numCache>
                <c:formatCode>##\°\C</c:formatCode>
                <c:ptCount val="31"/>
                <c:pt idx="0">
                  <c:v>18</c:v>
                </c:pt>
                <c:pt idx="1">
                  <c:v>14</c:v>
                </c:pt>
                <c:pt idx="2">
                  <c:v>14</c:v>
                </c:pt>
                <c:pt idx="3">
                  <c:v>0</c:v>
                </c:pt>
                <c:pt idx="4">
                  <c:v>14</c:v>
                </c:pt>
                <c:pt idx="5">
                  <c:v>14</c:v>
                </c:pt>
                <c:pt idx="6">
                  <c:v>6</c:v>
                </c:pt>
                <c:pt idx="7">
                  <c:v>21</c:v>
                </c:pt>
                <c:pt idx="8">
                  <c:v>22</c:v>
                </c:pt>
                <c:pt idx="9">
                  <c:v>28</c:v>
                </c:pt>
                <c:pt idx="10">
                  <c:v>16</c:v>
                </c:pt>
                <c:pt idx="11">
                  <c:v>25</c:v>
                </c:pt>
                <c:pt idx="12">
                  <c:v>31</c:v>
                </c:pt>
                <c:pt idx="13">
                  <c:v>28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37</c:v>
                </c:pt>
                <c:pt idx="19">
                  <c:v>26</c:v>
                </c:pt>
                <c:pt idx="20">
                  <c:v>28</c:v>
                </c:pt>
                <c:pt idx="21">
                  <c:v>25</c:v>
                </c:pt>
                <c:pt idx="22">
                  <c:v>27</c:v>
                </c:pt>
                <c:pt idx="23">
                  <c:v>20</c:v>
                </c:pt>
                <c:pt idx="24">
                  <c:v>17</c:v>
                </c:pt>
                <c:pt idx="25">
                  <c:v>12</c:v>
                </c:pt>
                <c:pt idx="26">
                  <c:v>13</c:v>
                </c:pt>
                <c:pt idx="27">
                  <c:v>11</c:v>
                </c:pt>
                <c:pt idx="28">
                  <c:v>13</c:v>
                </c:pt>
                <c:pt idx="29">
                  <c:v>18</c:v>
                </c:pt>
                <c:pt idx="3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ABD-4A72-896D-955512A01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28488"/>
        <c:axId val="393828880"/>
      </c:lineChart>
      <c:catAx>
        <c:axId val="393828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3828880"/>
        <c:crosses val="autoZero"/>
        <c:auto val="1"/>
        <c:lblAlgn val="ctr"/>
        <c:lblOffset val="100"/>
        <c:noMultiLvlLbl val="0"/>
      </c:catAx>
      <c:valAx>
        <c:axId val="393828880"/>
        <c:scaling>
          <c:orientation val="minMax"/>
          <c:max val="35"/>
          <c:min val="0"/>
        </c:scaling>
        <c:delete val="1"/>
        <c:axPos val="l"/>
        <c:majorGridlines>
          <c:spPr>
            <a:ln>
              <a:noFill/>
            </a:ln>
          </c:spPr>
        </c:majorGridlines>
        <c:numFmt formatCode="##\°\C" sourceLinked="1"/>
        <c:majorTickMark val="none"/>
        <c:minorTickMark val="none"/>
        <c:tickLblPos val="nextTo"/>
        <c:crossAx val="393828488"/>
        <c:crossesAt val="1"/>
        <c:crossBetween val="midCat"/>
        <c:majorUnit val="10"/>
        <c:minorUnit val="10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>
          <a:solidFill>
            <a:schemeClr val="accent1"/>
          </a:solidFill>
        </a:ln>
      </c:spPr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indexed="53"/>
  </sheetPr>
  <sheetViews>
    <sheetView zoomScale="80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13"/>
  </sheetPr>
  <sheetViews>
    <sheetView zoomScale="87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indexed="61"/>
  </sheetPr>
  <sheetViews>
    <sheetView zoomScale="80" workbookViewId="0"/>
  </sheetViews>
  <pageMargins left="0.78740157499999996" right="0.78740157499999996" top="0.984251969" bottom="0.984251969" header="0.5" footer="0.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indexed="27"/>
  </sheetPr>
  <sheetViews>
    <sheetView zoomScale="92" workbookViewId="0"/>
  </sheetViews>
  <pageMargins left="0.78740157499999996" right="0.78740157499999996" top="0.984251969" bottom="0.984251969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indexed="52"/>
  </sheetPr>
  <sheetViews>
    <sheetView zoomScale="80" workbookViewId="0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37"/>
  </sheetPr>
  <sheetViews>
    <sheetView zoomScale="80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http://upload.wikimedia.org/wikipedia/commons/a/a9/Zluty_trTDF.jp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28573</xdr:colOff>
      <xdr:row>4</xdr:row>
      <xdr:rowOff>114300</xdr:rowOff>
    </xdr:from>
    <xdr:to>
      <xdr:col>5</xdr:col>
      <xdr:colOff>193789</xdr:colOff>
      <xdr:row>27</xdr:row>
      <xdr:rowOff>38100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63" b="14575"/>
        <a:stretch/>
      </xdr:blipFill>
      <xdr:spPr>
        <a:xfrm>
          <a:off x="28573" y="1962150"/>
          <a:ext cx="7975716" cy="3648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</xdr:colOff>
      <xdr:row>4</xdr:row>
      <xdr:rowOff>91440</xdr:rowOff>
    </xdr:from>
    <xdr:to>
      <xdr:col>14</xdr:col>
      <xdr:colOff>28575</xdr:colOff>
      <xdr:row>28</xdr:row>
      <xdr:rowOff>45720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52759" cy="5649310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8781" cy="6012656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41929" cy="5632174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568756</xdr:colOff>
      <xdr:row>2</xdr:row>
      <xdr:rowOff>23812</xdr:rowOff>
    </xdr:from>
    <xdr:to>
      <xdr:col>11</xdr:col>
      <xdr:colOff>468311</xdr:colOff>
      <xdr:row>21</xdr:row>
      <xdr:rowOff>125555</xdr:rowOff>
    </xdr:to>
    <xdr:graphicFrame macro="">
      <xdr:nvGraphicFramePr>
        <xdr:cNvPr id="11308" name="Graf 1">
          <a:extLst>
            <a:ext uri="{FF2B5EF4-FFF2-40B4-BE49-F238E27FC236}">
              <a16:creationId xmlns:a16="http://schemas.microsoft.com/office/drawing/2014/main" id="{00000000-0008-0000-1000-00002C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8781" cy="6012656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155906" cy="5643562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155906" cy="5643562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2</xdr:row>
      <xdr:rowOff>104775</xdr:rowOff>
    </xdr:from>
    <xdr:to>
      <xdr:col>6</xdr:col>
      <xdr:colOff>390525</xdr:colOff>
      <xdr:row>4</xdr:row>
      <xdr:rowOff>464345</xdr:rowOff>
    </xdr:to>
    <xdr:pic>
      <xdr:nvPicPr>
        <xdr:cNvPr id="3" name="Obrázek 2" descr="Soubor:Zluty trTDF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876300"/>
          <a:ext cx="1190625" cy="68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9</xdr:row>
      <xdr:rowOff>123825</xdr:rowOff>
    </xdr:from>
    <xdr:to>
      <xdr:col>8</xdr:col>
      <xdr:colOff>36281</xdr:colOff>
      <xdr:row>35</xdr:row>
      <xdr:rowOff>29705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6081AA2-6A3B-4275-9F9A-BB14052AA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71675" y="3333750"/>
          <a:ext cx="5389331" cy="424928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16</xdr:col>
      <xdr:colOff>287138</xdr:colOff>
      <xdr:row>61</xdr:row>
      <xdr:rowOff>49010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B4D3F9F3-A0A5-4CF4-B531-E8E9B79BA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4050" y="18754725"/>
          <a:ext cx="9945488" cy="992643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5</xdr:row>
      <xdr:rowOff>0</xdr:rowOff>
    </xdr:from>
    <xdr:to>
      <xdr:col>13</xdr:col>
      <xdr:colOff>589650</xdr:colOff>
      <xdr:row>49</xdr:row>
      <xdr:rowOff>75300</xdr:rowOff>
    </xdr:to>
    <xdr:sp macro="" textlink="">
      <xdr:nvSpPr>
        <xdr:cNvPr id="10" name="Ovál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 bwMode="auto">
        <a:xfrm>
          <a:off x="3143250" y="19592925"/>
          <a:ext cx="7200000" cy="7200000"/>
        </a:xfrm>
        <a:prstGeom prst="ellipse">
          <a:avLst/>
        </a:prstGeom>
        <a:noFill/>
        <a:ln w="254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3</xdr:col>
      <xdr:colOff>371475</xdr:colOff>
      <xdr:row>13</xdr:row>
      <xdr:rowOff>28575</xdr:rowOff>
    </xdr:from>
    <xdr:to>
      <xdr:col>8</xdr:col>
      <xdr:colOff>0</xdr:colOff>
      <xdr:row>27</xdr:row>
      <xdr:rowOff>66675</xdr:rowOff>
    </xdr:to>
    <xdr:cxnSp macro="">
      <xdr:nvCxnSpPr>
        <xdr:cNvPr id="12" name="Přímá spojnice se šipkou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CxnSpPr/>
      </xdr:nvCxnSpPr>
      <xdr:spPr bwMode="auto">
        <a:xfrm flipH="1" flipV="1">
          <a:off x="4029075" y="20916900"/>
          <a:ext cx="2676525" cy="2305050"/>
        </a:xfrm>
        <a:prstGeom prst="straightConnector1">
          <a:avLst/>
        </a:prstGeom>
        <a:solidFill>
          <a:srgbClr val="FFFFFF"/>
        </a:solidFill>
        <a:ln w="25400" cap="flat" cmpd="sng" algn="ctr">
          <a:solidFill>
            <a:srgbClr val="000000"/>
          </a:solidFill>
          <a:prstDash val="solid"/>
          <a:round/>
          <a:headEnd type="none" w="lg" len="lg"/>
          <a:tailEnd type="triangle" w="lg" len="lg"/>
        </a:ln>
        <a:effectLst/>
      </xdr:spPr>
    </xdr:cxnSp>
    <xdr:clientData/>
  </xdr:twoCellAnchor>
  <xdr:twoCellAnchor>
    <xdr:from>
      <xdr:col>3</xdr:col>
      <xdr:colOff>209550</xdr:colOff>
      <xdr:row>16</xdr:row>
      <xdr:rowOff>28575</xdr:rowOff>
    </xdr:from>
    <xdr:to>
      <xdr:col>4</xdr:col>
      <xdr:colOff>504825</xdr:colOff>
      <xdr:row>19</xdr:row>
      <xdr:rowOff>76200</xdr:rowOff>
    </xdr:to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3867150" y="21402675"/>
          <a:ext cx="904875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2000" b="1"/>
            <a:t>20 km</a:t>
          </a:r>
        </a:p>
      </xdr:txBody>
    </xdr:sp>
    <xdr:clientData/>
  </xdr:twoCellAnchor>
  <xdr:twoCellAnchor editAs="oneCell">
    <xdr:from>
      <xdr:col>16</xdr:col>
      <xdr:colOff>285750</xdr:colOff>
      <xdr:row>0</xdr:row>
      <xdr:rowOff>9525</xdr:rowOff>
    </xdr:from>
    <xdr:to>
      <xdr:col>25</xdr:col>
      <xdr:colOff>608568</xdr:colOff>
      <xdr:row>61</xdr:row>
      <xdr:rowOff>52917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BB5E40E-8346-4A2A-98A7-CCCC396A1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07083" y="9525"/>
          <a:ext cx="5847318" cy="97271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49699</xdr:colOff>
      <xdr:row>7</xdr:row>
      <xdr:rowOff>16569</xdr:rowOff>
    </xdr:from>
    <xdr:to>
      <xdr:col>53</xdr:col>
      <xdr:colOff>132520</xdr:colOff>
      <xdr:row>34</xdr:row>
      <xdr:rowOff>115956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4F6A9FD-E896-4A8C-A63F-5582D3740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49697</xdr:colOff>
      <xdr:row>34</xdr:row>
      <xdr:rowOff>132522</xdr:rowOff>
    </xdr:from>
    <xdr:to>
      <xdr:col>53</xdr:col>
      <xdr:colOff>132518</xdr:colOff>
      <xdr:row>71</xdr:row>
      <xdr:rowOff>74539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5B5DEF1D-6AE6-4797-B6DD-0283B6A46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49696</xdr:colOff>
      <xdr:row>71</xdr:row>
      <xdr:rowOff>99393</xdr:rowOff>
    </xdr:from>
    <xdr:to>
      <xdr:col>53</xdr:col>
      <xdr:colOff>132517</xdr:colOff>
      <xdr:row>95</xdr:row>
      <xdr:rowOff>74543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6F3F784-5502-4684-81E0-1B201A199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9</xdr:row>
      <xdr:rowOff>9525</xdr:rowOff>
    </xdr:from>
    <xdr:to>
      <xdr:col>35</xdr:col>
      <xdr:colOff>485775</xdr:colOff>
      <xdr:row>31</xdr:row>
      <xdr:rowOff>85725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5</xdr:row>
      <xdr:rowOff>95250</xdr:rowOff>
    </xdr:from>
    <xdr:to>
      <xdr:col>13</xdr:col>
      <xdr:colOff>381000</xdr:colOff>
      <xdr:row>28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647699</xdr:colOff>
      <xdr:row>2</xdr:row>
      <xdr:rowOff>28575</xdr:rowOff>
    </xdr:from>
    <xdr:to>
      <xdr:col>42</xdr:col>
      <xdr:colOff>514350</xdr:colOff>
      <xdr:row>24</xdr:row>
      <xdr:rowOff>45075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55906" cy="5643562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0</xdr:row>
      <xdr:rowOff>0</xdr:rowOff>
    </xdr:from>
    <xdr:to>
      <xdr:col>43</xdr:col>
      <xdr:colOff>340800</xdr:colOff>
      <xdr:row>20</xdr:row>
      <xdr:rowOff>111750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3</xdr:row>
      <xdr:rowOff>76200</xdr:rowOff>
    </xdr:from>
    <xdr:to>
      <xdr:col>13</xdr:col>
      <xdr:colOff>314324</xdr:colOff>
      <xdr:row>27</xdr:row>
      <xdr:rowOff>66675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</xdr:row>
      <xdr:rowOff>295274</xdr:rowOff>
    </xdr:from>
    <xdr:to>
      <xdr:col>25</xdr:col>
      <xdr:colOff>140775</xdr:colOff>
      <xdr:row>24</xdr:row>
      <xdr:rowOff>6974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40001640/Documents/BK_NEZMAR/individu&#225;ln&#237;-k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"/>
      <sheetName val="2016"/>
      <sheetName val="2015"/>
      <sheetName val="2014"/>
      <sheetName val="2013"/>
      <sheetName val="2012"/>
    </sheetNames>
    <sheetDataSet>
      <sheetData sheetId="0">
        <row r="2">
          <cell r="E2"/>
          <cell r="F2"/>
          <cell r="G2">
            <v>1</v>
          </cell>
          <cell r="H2">
            <v>2</v>
          </cell>
          <cell r="I2">
            <v>3</v>
          </cell>
          <cell r="J2">
            <v>4</v>
          </cell>
          <cell r="K2">
            <v>5</v>
          </cell>
          <cell r="L2">
            <v>6</v>
          </cell>
          <cell r="M2">
            <v>7</v>
          </cell>
          <cell r="N2">
            <v>8</v>
          </cell>
          <cell r="O2">
            <v>9</v>
          </cell>
          <cell r="P2">
            <v>10</v>
          </cell>
          <cell r="Q2">
            <v>11</v>
          </cell>
          <cell r="R2">
            <v>12</v>
          </cell>
          <cell r="S2">
            <v>13</v>
          </cell>
          <cell r="T2">
            <v>14</v>
          </cell>
          <cell r="U2">
            <v>15</v>
          </cell>
          <cell r="V2">
            <v>16</v>
          </cell>
          <cell r="W2">
            <v>17</v>
          </cell>
          <cell r="X2">
            <v>18</v>
          </cell>
          <cell r="Y2">
            <v>19</v>
          </cell>
          <cell r="Z2">
            <v>20</v>
          </cell>
          <cell r="AA2">
            <v>21</v>
          </cell>
          <cell r="AB2">
            <v>22</v>
          </cell>
          <cell r="AC2">
            <v>23</v>
          </cell>
          <cell r="AD2">
            <v>24</v>
          </cell>
          <cell r="AE2">
            <v>25</v>
          </cell>
          <cell r="AF2">
            <v>26</v>
          </cell>
          <cell r="AG2">
            <v>27</v>
          </cell>
          <cell r="AH2">
            <v>28</v>
          </cell>
          <cell r="AI2">
            <v>29</v>
          </cell>
          <cell r="AJ2">
            <v>30</v>
          </cell>
          <cell r="AK2">
            <v>31</v>
          </cell>
        </row>
        <row r="3">
          <cell r="D3" t="str">
            <v>Počet jezdců</v>
          </cell>
          <cell r="E3"/>
          <cell r="F3"/>
          <cell r="G3">
            <v>23</v>
          </cell>
          <cell r="H3">
            <v>17</v>
          </cell>
          <cell r="I3">
            <v>22</v>
          </cell>
          <cell r="J3">
            <v>15</v>
          </cell>
          <cell r="K3">
            <v>20</v>
          </cell>
          <cell r="L3">
            <v>20</v>
          </cell>
          <cell r="M3">
            <v>17</v>
          </cell>
          <cell r="N3">
            <v>21</v>
          </cell>
          <cell r="O3">
            <v>22</v>
          </cell>
          <cell r="P3">
            <v>21</v>
          </cell>
          <cell r="Q3">
            <v>9</v>
          </cell>
          <cell r="R3">
            <v>22</v>
          </cell>
          <cell r="S3">
            <v>23</v>
          </cell>
          <cell r="T3">
            <v>26</v>
          </cell>
          <cell r="U3">
            <v>14</v>
          </cell>
          <cell r="V3">
            <v>19</v>
          </cell>
          <cell r="W3">
            <v>15</v>
          </cell>
          <cell r="X3">
            <v>16</v>
          </cell>
          <cell r="Y3">
            <v>15</v>
          </cell>
          <cell r="Z3">
            <v>16</v>
          </cell>
          <cell r="AA3">
            <v>15</v>
          </cell>
          <cell r="AB3">
            <v>18</v>
          </cell>
          <cell r="AC3">
            <v>18</v>
          </cell>
          <cell r="AD3">
            <v>19</v>
          </cell>
          <cell r="AE3">
            <v>19</v>
          </cell>
          <cell r="AF3">
            <v>21</v>
          </cell>
          <cell r="AG3">
            <v>21</v>
          </cell>
          <cell r="AH3">
            <v>18</v>
          </cell>
          <cell r="AI3">
            <v>20</v>
          </cell>
        </row>
        <row r="4">
          <cell r="D4" t="str">
            <v>Délka km</v>
          </cell>
          <cell r="E4"/>
          <cell r="F4"/>
          <cell r="G4">
            <v>48</v>
          </cell>
          <cell r="H4">
            <v>35</v>
          </cell>
          <cell r="I4">
            <v>33</v>
          </cell>
          <cell r="J4">
            <v>36</v>
          </cell>
          <cell r="K4">
            <v>41</v>
          </cell>
          <cell r="L4">
            <v>45</v>
          </cell>
          <cell r="M4">
            <v>37</v>
          </cell>
          <cell r="N4">
            <v>51</v>
          </cell>
          <cell r="O4">
            <v>57</v>
          </cell>
          <cell r="P4">
            <v>58</v>
          </cell>
          <cell r="Q4">
            <v>33</v>
          </cell>
          <cell r="R4">
            <v>61</v>
          </cell>
          <cell r="S4">
            <v>58</v>
          </cell>
          <cell r="T4">
            <v>48</v>
          </cell>
          <cell r="U4">
            <v>52</v>
          </cell>
          <cell r="V4">
            <v>56</v>
          </cell>
          <cell r="W4">
            <v>68</v>
          </cell>
          <cell r="X4">
            <v>39</v>
          </cell>
          <cell r="Y4">
            <v>57</v>
          </cell>
          <cell r="Z4">
            <v>52</v>
          </cell>
          <cell r="AA4">
            <v>67</v>
          </cell>
          <cell r="AB4">
            <v>59</v>
          </cell>
          <cell r="AC4">
            <v>49</v>
          </cell>
          <cell r="AD4">
            <v>35</v>
          </cell>
          <cell r="AE4">
            <v>41</v>
          </cell>
          <cell r="AF4">
            <v>34</v>
          </cell>
          <cell r="AG4">
            <v>29</v>
          </cell>
          <cell r="AH4">
            <v>40</v>
          </cell>
          <cell r="AI4">
            <v>29</v>
          </cell>
          <cell r="AJ4">
            <v>27</v>
          </cell>
          <cell r="AK4">
            <v>32</v>
          </cell>
        </row>
        <row r="121">
          <cell r="D121" t="str">
            <v>celopéro</v>
          </cell>
          <cell r="E121">
            <v>97</v>
          </cell>
          <cell r="F121" t="str">
            <v>celopéro</v>
          </cell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</row>
        <row r="123">
          <cell r="D123" t="str">
            <v>Slamák</v>
          </cell>
          <cell r="E123">
            <v>99</v>
          </cell>
          <cell r="F123" t="str">
            <v>Slamák</v>
          </cell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</row>
        <row r="124">
          <cell r="D124" t="str">
            <v>Pavel Vácha</v>
          </cell>
          <cell r="E124">
            <v>100</v>
          </cell>
          <cell r="F124" t="str">
            <v>Pavel Vácha</v>
          </cell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</row>
        <row r="126">
          <cell r="D126" t="str">
            <v>Vinco</v>
          </cell>
          <cell r="E126">
            <v>102</v>
          </cell>
          <cell r="F126" t="str">
            <v>Vinco</v>
          </cell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</row>
        <row r="132">
          <cell r="D132" t="str">
            <v>Radek Seidl</v>
          </cell>
          <cell r="E132">
            <v>110</v>
          </cell>
          <cell r="F132" t="str">
            <v>R.Seidl</v>
          </cell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</row>
        <row r="208">
          <cell r="D208" t="str">
            <v>Teplota</v>
          </cell>
          <cell r="G208">
            <v>18</v>
          </cell>
          <cell r="H208">
            <v>14</v>
          </cell>
          <cell r="I208">
            <v>14</v>
          </cell>
          <cell r="J208">
            <v>0</v>
          </cell>
          <cell r="K208">
            <v>14</v>
          </cell>
          <cell r="L208">
            <v>14</v>
          </cell>
          <cell r="M208">
            <v>6</v>
          </cell>
          <cell r="N208">
            <v>21</v>
          </cell>
          <cell r="O208">
            <v>22</v>
          </cell>
          <cell r="P208">
            <v>28</v>
          </cell>
          <cell r="Q208">
            <v>16</v>
          </cell>
          <cell r="R208">
            <v>25</v>
          </cell>
          <cell r="S208">
            <v>31</v>
          </cell>
          <cell r="T208">
            <v>28</v>
          </cell>
          <cell r="U208">
            <v>23</v>
          </cell>
          <cell r="V208">
            <v>24</v>
          </cell>
          <cell r="W208">
            <v>25</v>
          </cell>
          <cell r="X208">
            <v>24</v>
          </cell>
          <cell r="Y208">
            <v>37</v>
          </cell>
          <cell r="Z208">
            <v>26</v>
          </cell>
          <cell r="AA208">
            <v>28</v>
          </cell>
          <cell r="AB208">
            <v>25</v>
          </cell>
          <cell r="AC208">
            <v>27</v>
          </cell>
          <cell r="AD208">
            <v>20</v>
          </cell>
          <cell r="AE208">
            <v>17</v>
          </cell>
          <cell r="AF208">
            <v>12</v>
          </cell>
          <cell r="AG208">
            <v>13</v>
          </cell>
          <cell r="AH208">
            <v>11</v>
          </cell>
          <cell r="AI208">
            <v>13</v>
          </cell>
          <cell r="AJ208">
            <v>18</v>
          </cell>
          <cell r="AK208">
            <v>13</v>
          </cell>
        </row>
        <row r="210">
          <cell r="D210" t="str">
            <v>Průměrná rychlost</v>
          </cell>
          <cell r="G210">
            <v>21.7</v>
          </cell>
          <cell r="H210">
            <v>11</v>
          </cell>
          <cell r="I210">
            <v>13.5</v>
          </cell>
          <cell r="J210">
            <v>17</v>
          </cell>
          <cell r="K210">
            <v>16.399999999999999</v>
          </cell>
          <cell r="L210">
            <v>16</v>
          </cell>
          <cell r="M210">
            <v>15.4</v>
          </cell>
          <cell r="N210">
            <v>16.5</v>
          </cell>
          <cell r="O210">
            <v>17.7</v>
          </cell>
          <cell r="P210">
            <v>19</v>
          </cell>
          <cell r="Q210">
            <v>18</v>
          </cell>
          <cell r="R210">
            <v>17</v>
          </cell>
          <cell r="S210">
            <v>16</v>
          </cell>
          <cell r="T210">
            <v>18.600000000000001</v>
          </cell>
          <cell r="U210">
            <v>17.3</v>
          </cell>
          <cell r="V210">
            <v>17</v>
          </cell>
          <cell r="W210">
            <v>20.3</v>
          </cell>
          <cell r="X210"/>
          <cell r="Y210"/>
          <cell r="Z210"/>
          <cell r="AA210">
            <v>18.7</v>
          </cell>
          <cell r="AB210">
            <v>19.600000000000001</v>
          </cell>
          <cell r="AC210">
            <v>21.5</v>
          </cell>
          <cell r="AD210">
            <v>14.7</v>
          </cell>
          <cell r="AE210">
            <v>14.5</v>
          </cell>
          <cell r="AF210">
            <v>18.399999999999999</v>
          </cell>
          <cell r="AG210">
            <v>17.5</v>
          </cell>
          <cell r="AH210">
            <v>17.5</v>
          </cell>
          <cell r="AI210">
            <v>16.600000000000001</v>
          </cell>
          <cell r="AJ210">
            <v>17.2</v>
          </cell>
          <cell r="AK210">
            <v>18.399999999999999</v>
          </cell>
        </row>
        <row r="211">
          <cell r="D211" t="str">
            <v>Celkový čas jízdy</v>
          </cell>
          <cell r="G211">
            <v>8.819444444444445E-2</v>
          </cell>
          <cell r="H211">
            <v>0.10416666666666667</v>
          </cell>
          <cell r="I211">
            <v>0.10208333333333335</v>
          </cell>
          <cell r="J211">
            <v>9.2361111111111116E-2</v>
          </cell>
          <cell r="K211">
            <v>0.10416666666666667</v>
          </cell>
          <cell r="L211">
            <v>0.10416666666666667</v>
          </cell>
          <cell r="M211">
            <v>9.8611111111111108E-2</v>
          </cell>
          <cell r="N211">
            <v>0.12638888888888888</v>
          </cell>
          <cell r="O211">
            <v>0.13055555555555556</v>
          </cell>
          <cell r="P211">
            <v>0.12638888888888888</v>
          </cell>
          <cell r="Q211">
            <v>8.6111111111111124E-2</v>
          </cell>
          <cell r="R211">
            <v>0.14861111111111111</v>
          </cell>
          <cell r="S211">
            <v>0.17500000000000002</v>
          </cell>
          <cell r="T211">
            <v>0.13194444444444445</v>
          </cell>
          <cell r="U211">
            <v>0.12569444444444444</v>
          </cell>
          <cell r="V211">
            <v>0.10694444444444444</v>
          </cell>
          <cell r="W211">
            <v>0.1388888888888889</v>
          </cell>
          <cell r="X211"/>
          <cell r="Y211"/>
          <cell r="Z211"/>
          <cell r="AA211">
            <v>0.1451388888888889</v>
          </cell>
          <cell r="AB211">
            <v>0.12847222222222224</v>
          </cell>
          <cell r="AC211">
            <v>9.5833333333333326E-2</v>
          </cell>
          <cell r="AD211">
            <v>0.10069444444444443</v>
          </cell>
          <cell r="AE211">
            <v>0.11458333333333333</v>
          </cell>
          <cell r="AF211">
            <v>7.8472222222222221E-2</v>
          </cell>
          <cell r="AG211">
            <v>6.9444444444444434E-2</v>
          </cell>
          <cell r="AH211">
            <v>9.4444444444444442E-2</v>
          </cell>
          <cell r="AI211">
            <v>7.2916666666666671E-2</v>
          </cell>
          <cell r="AJ211">
            <v>6.5972222222222224E-2</v>
          </cell>
          <cell r="AK211">
            <v>7.1527777777777787E-2</v>
          </cell>
        </row>
        <row r="213">
          <cell r="D213" t="str">
            <v>Čekání</v>
          </cell>
          <cell r="G213">
            <v>1.5972222222222221E-2</v>
          </cell>
          <cell r="H213">
            <v>1.3888888888888895E-2</v>
          </cell>
          <cell r="I213">
            <v>1.5972222222222221E-2</v>
          </cell>
          <cell r="J213">
            <v>1.5277777777777779E-2</v>
          </cell>
          <cell r="K213">
            <v>2.7777777777777776E-2</v>
          </cell>
          <cell r="L213">
            <v>1.7361111111111105E-2</v>
          </cell>
          <cell r="M213">
            <v>1.9444444444444459E-2</v>
          </cell>
          <cell r="N213">
            <v>1.9444444444444459E-2</v>
          </cell>
          <cell r="O213">
            <v>1.5277777777777779E-2</v>
          </cell>
          <cell r="P213">
            <v>1.8055555555555575E-2</v>
          </cell>
          <cell r="Q213">
            <v>1.8055555555555547E-2</v>
          </cell>
          <cell r="R213">
            <v>1.8055555555555547E-2</v>
          </cell>
          <cell r="S213">
            <v>1.9444444444444431E-2</v>
          </cell>
          <cell r="T213">
            <v>2.0833333333333315E-2</v>
          </cell>
          <cell r="U213">
            <v>1.7361111111111133E-2</v>
          </cell>
          <cell r="V213">
            <v>6.5972222222222252E-2</v>
          </cell>
          <cell r="W213">
            <v>2.0833333333333343E-2</v>
          </cell>
          <cell r="X213"/>
          <cell r="Y213"/>
          <cell r="Z213"/>
          <cell r="AA213">
            <v>2.1527777777777757E-2</v>
          </cell>
          <cell r="AB213">
            <v>1.7361111111111105E-2</v>
          </cell>
          <cell r="AC213">
            <v>2.222222222222224E-2</v>
          </cell>
          <cell r="AD213">
            <v>1.7361111111111133E-2</v>
          </cell>
          <cell r="AE213">
            <v>1.7361111111111119E-2</v>
          </cell>
          <cell r="AF213">
            <v>2.2222222222222213E-2</v>
          </cell>
          <cell r="AG213">
            <v>2.0833333333333343E-2</v>
          </cell>
          <cell r="AH213">
            <v>1.6666666666666663E-2</v>
          </cell>
          <cell r="AI213">
            <v>1.0416666666666657E-2</v>
          </cell>
          <cell r="AJ213">
            <v>1.7361111111111105E-2</v>
          </cell>
          <cell r="AK213">
            <v>4.6527777777777779E-2</v>
          </cell>
        </row>
        <row r="215">
          <cell r="D215" t="str">
            <v>Počet pádů</v>
          </cell>
          <cell r="G215">
            <v>3</v>
          </cell>
          <cell r="H215">
            <v>4</v>
          </cell>
          <cell r="I215">
            <v>6</v>
          </cell>
          <cell r="J215">
            <v>3</v>
          </cell>
          <cell r="K215">
            <v>3</v>
          </cell>
          <cell r="L215">
            <v>3</v>
          </cell>
          <cell r="M215">
            <v>8</v>
          </cell>
          <cell r="N215">
            <v>3</v>
          </cell>
          <cell r="O215">
            <v>2</v>
          </cell>
          <cell r="P215">
            <v>5</v>
          </cell>
          <cell r="Q215">
            <v>0</v>
          </cell>
          <cell r="R215">
            <v>3</v>
          </cell>
          <cell r="S215">
            <v>3</v>
          </cell>
          <cell r="T215">
            <v>1</v>
          </cell>
          <cell r="U215">
            <v>1</v>
          </cell>
          <cell r="V215">
            <v>0</v>
          </cell>
          <cell r="W215">
            <v>3</v>
          </cell>
          <cell r="X215">
            <v>4</v>
          </cell>
          <cell r="Y215">
            <v>0</v>
          </cell>
          <cell r="Z215">
            <v>1</v>
          </cell>
          <cell r="AA215">
            <v>3</v>
          </cell>
          <cell r="AB215">
            <v>1</v>
          </cell>
          <cell r="AC215">
            <v>3</v>
          </cell>
          <cell r="AD215">
            <v>4</v>
          </cell>
          <cell r="AE215">
            <v>3</v>
          </cell>
          <cell r="AF215">
            <v>0</v>
          </cell>
          <cell r="AG215">
            <v>6</v>
          </cell>
          <cell r="AH215">
            <v>0</v>
          </cell>
          <cell r="AI215">
            <v>0</v>
          </cell>
          <cell r="AJ215">
            <v>2</v>
          </cell>
          <cell r="AK215">
            <v>1</v>
          </cell>
        </row>
        <row r="217">
          <cell r="D217" t="str">
            <v>Počet defektů</v>
          </cell>
          <cell r="G217">
            <v>1</v>
          </cell>
          <cell r="H217">
            <v>1</v>
          </cell>
          <cell r="I217">
            <v>1</v>
          </cell>
          <cell r="J217">
            <v>0</v>
          </cell>
          <cell r="K217">
            <v>1</v>
          </cell>
          <cell r="L217">
            <v>2</v>
          </cell>
          <cell r="M217">
            <v>2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0</v>
          </cell>
          <cell r="S217">
            <v>1</v>
          </cell>
          <cell r="T217">
            <v>1</v>
          </cell>
          <cell r="U217">
            <v>1</v>
          </cell>
          <cell r="V217">
            <v>9</v>
          </cell>
          <cell r="W217">
            <v>2</v>
          </cell>
          <cell r="X217">
            <v>1</v>
          </cell>
          <cell r="Y217">
            <v>0</v>
          </cell>
          <cell r="Z217">
            <v>0</v>
          </cell>
          <cell r="AA217">
            <v>1</v>
          </cell>
          <cell r="AB217">
            <v>0</v>
          </cell>
          <cell r="AC217">
            <v>2</v>
          </cell>
          <cell r="AD217">
            <v>2</v>
          </cell>
          <cell r="AE217">
            <v>0</v>
          </cell>
          <cell r="AF217">
            <v>2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2</v>
          </cell>
        </row>
        <row r="219">
          <cell r="D219" t="str">
            <v>Nastoupaná výška</v>
          </cell>
          <cell r="G219">
            <v>155</v>
          </cell>
          <cell r="H219">
            <v>602</v>
          </cell>
          <cell r="I219">
            <v>674</v>
          </cell>
          <cell r="J219">
            <v>517</v>
          </cell>
          <cell r="K219">
            <v>538</v>
          </cell>
          <cell r="L219">
            <v>523</v>
          </cell>
          <cell r="M219">
            <v>521</v>
          </cell>
          <cell r="N219">
            <v>817</v>
          </cell>
          <cell r="O219">
            <v>709</v>
          </cell>
          <cell r="P219">
            <v>724</v>
          </cell>
          <cell r="Q219">
            <v>175</v>
          </cell>
          <cell r="R219">
            <v>1109</v>
          </cell>
          <cell r="S219">
            <v>1199</v>
          </cell>
          <cell r="T219">
            <v>999</v>
          </cell>
          <cell r="U219">
            <v>1092</v>
          </cell>
          <cell r="V219">
            <v>584</v>
          </cell>
          <cell r="W219">
            <v>900</v>
          </cell>
          <cell r="X219">
            <v>480</v>
          </cell>
          <cell r="Y219">
            <v>474</v>
          </cell>
          <cell r="Z219">
            <v>922</v>
          </cell>
          <cell r="AA219">
            <v>832</v>
          </cell>
          <cell r="AB219">
            <v>807</v>
          </cell>
          <cell r="AC219">
            <v>459</v>
          </cell>
          <cell r="AD219">
            <v>482</v>
          </cell>
          <cell r="AE219">
            <v>489</v>
          </cell>
          <cell r="AF219">
            <v>598</v>
          </cell>
          <cell r="AG219">
            <v>405</v>
          </cell>
          <cell r="AH219">
            <v>404</v>
          </cell>
          <cell r="AI219">
            <v>708</v>
          </cell>
          <cell r="AJ219">
            <v>420</v>
          </cell>
          <cell r="AK219">
            <v>316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knezmar.cz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5"/>
  <sheetViews>
    <sheetView tabSelected="1" workbookViewId="0">
      <selection activeCell="C39" sqref="C39"/>
    </sheetView>
  </sheetViews>
  <sheetFormatPr defaultRowHeight="12.75" x14ac:dyDescent="0.2"/>
  <cols>
    <col min="3" max="3" width="80.5703125" customWidth="1"/>
  </cols>
  <sheetData>
    <row r="1" spans="1:16" x14ac:dyDescent="0.2">
      <c r="A1" s="32"/>
      <c r="B1" s="32"/>
      <c r="C1" s="32"/>
      <c r="D1" s="32"/>
      <c r="E1" s="32"/>
      <c r="F1" s="32"/>
      <c r="G1" s="70"/>
      <c r="H1" s="70"/>
      <c r="I1" s="70"/>
      <c r="J1" s="70"/>
      <c r="K1" s="70"/>
      <c r="L1" s="70"/>
      <c r="M1" s="32"/>
      <c r="N1" s="32"/>
      <c r="O1" s="32"/>
      <c r="P1" s="32"/>
    </row>
    <row r="2" spans="1:16" ht="60" x14ac:dyDescent="0.8">
      <c r="A2" s="32"/>
      <c r="B2" s="32"/>
      <c r="C2" s="209" t="s">
        <v>176</v>
      </c>
      <c r="D2" s="70"/>
      <c r="E2" s="70"/>
      <c r="G2" s="70"/>
      <c r="H2" s="70"/>
      <c r="I2" s="70"/>
      <c r="J2" s="70"/>
      <c r="K2" s="70"/>
      <c r="L2" s="70"/>
      <c r="M2" s="32"/>
      <c r="N2" s="32"/>
      <c r="O2" s="32"/>
      <c r="P2" s="32"/>
    </row>
    <row r="3" spans="1:16" ht="60" x14ac:dyDescent="0.8">
      <c r="A3" s="32"/>
      <c r="B3" s="32"/>
      <c r="C3" s="210">
        <v>2017</v>
      </c>
      <c r="D3" s="70"/>
      <c r="E3" s="70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x14ac:dyDescent="0.2">
      <c r="A4" s="32"/>
      <c r="B4" s="32"/>
      <c r="C4" s="208" t="s">
        <v>128</v>
      </c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x14ac:dyDescent="0.2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</row>
    <row r="7" spans="1:16" x14ac:dyDescent="0.2">
      <c r="A7" s="32"/>
      <c r="B7" s="32"/>
      <c r="C7" s="5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</row>
    <row r="8" spans="1:16" x14ac:dyDescent="0.2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6" x14ac:dyDescent="0.2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</row>
    <row r="10" spans="1:16" x14ac:dyDescent="0.2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</row>
    <row r="11" spans="1:16" x14ac:dyDescent="0.2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</row>
    <row r="12" spans="1:16" x14ac:dyDescent="0.2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6" x14ac:dyDescent="0.2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6" x14ac:dyDescent="0.2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1:16" x14ac:dyDescent="0.2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</row>
    <row r="16" spans="1:16" x14ac:dyDescent="0.2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</row>
    <row r="17" spans="1:16" x14ac:dyDescent="0.2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</row>
    <row r="18" spans="1:16" x14ac:dyDescent="0.2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</row>
    <row r="19" spans="1:16" x14ac:dyDescent="0.2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6" x14ac:dyDescent="0.2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</row>
    <row r="21" spans="1:16" x14ac:dyDescent="0.2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x14ac:dyDescent="0.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x14ac:dyDescent="0.2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</row>
    <row r="24" spans="1:16" x14ac:dyDescent="0.2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</row>
    <row r="25" spans="1:16" x14ac:dyDescent="0.2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</row>
    <row r="26" spans="1:16" x14ac:dyDescent="0.2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</row>
    <row r="27" spans="1:16" x14ac:dyDescent="0.2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6" x14ac:dyDescent="0.2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</row>
    <row r="29" spans="1:16" x14ac:dyDescent="0.2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</row>
    <row r="30" spans="1:16" x14ac:dyDescent="0.2">
      <c r="A30" s="125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</row>
    <row r="31" spans="1:16" x14ac:dyDescent="0.2">
      <c r="A31" s="125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</row>
    <row r="32" spans="1:16" x14ac:dyDescent="0.2">
      <c r="A32" s="125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</row>
    <row r="33" spans="1:16" x14ac:dyDescent="0.2">
      <c r="A33" s="125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</row>
    <row r="34" spans="1:16" x14ac:dyDescent="0.2">
      <c r="A34" s="125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</row>
    <row r="35" spans="1:16" x14ac:dyDescent="0.2">
      <c r="A35" s="125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</row>
    <row r="36" spans="1:16" x14ac:dyDescent="0.2">
      <c r="A36" s="125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</row>
    <row r="37" spans="1:16" x14ac:dyDescent="0.2">
      <c r="A37" s="125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</row>
    <row r="38" spans="1:16" x14ac:dyDescent="0.2">
      <c r="A38" s="125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x14ac:dyDescent="0.2">
      <c r="A39" s="125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x14ac:dyDescent="0.2">
      <c r="A40" s="125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</row>
    <row r="41" spans="1:16" x14ac:dyDescent="0.2">
      <c r="A41" s="125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</row>
    <row r="42" spans="1:16" x14ac:dyDescent="0.2">
      <c r="A42" s="125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</row>
    <row r="43" spans="1:16" x14ac:dyDescent="0.2">
      <c r="A43" s="125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</row>
    <row r="44" spans="1:16" x14ac:dyDescent="0.2">
      <c r="A44" s="125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</row>
    <row r="45" spans="1:16" x14ac:dyDescent="0.2">
      <c r="A45" s="125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</row>
    <row r="46" spans="1:16" x14ac:dyDescent="0.2">
      <c r="A46" s="125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</row>
    <row r="47" spans="1:16" x14ac:dyDescent="0.2">
      <c r="A47" s="125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</row>
    <row r="48" spans="1:16" x14ac:dyDescent="0.2">
      <c r="A48" s="125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</row>
    <row r="49" spans="1:16" x14ac:dyDescent="0.2">
      <c r="A49" s="125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</row>
    <row r="50" spans="1:16" x14ac:dyDescent="0.2">
      <c r="A50" s="125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</row>
    <row r="51" spans="1:16" x14ac:dyDescent="0.2">
      <c r="A51" s="125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</row>
    <row r="52" spans="1:16" x14ac:dyDescent="0.2">
      <c r="A52" s="125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</row>
    <row r="53" spans="1:16" x14ac:dyDescent="0.2">
      <c r="A53" s="125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</row>
    <row r="54" spans="1:16" x14ac:dyDescent="0.2">
      <c r="A54" s="125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</row>
    <row r="55" spans="1:16" x14ac:dyDescent="0.2">
      <c r="A55" s="125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x14ac:dyDescent="0.2">
      <c r="A56" s="125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x14ac:dyDescent="0.2">
      <c r="A57" s="125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</row>
    <row r="58" spans="1:16" x14ac:dyDescent="0.2">
      <c r="A58" s="125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</row>
    <row r="59" spans="1:16" x14ac:dyDescent="0.2">
      <c r="A59" s="125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</row>
    <row r="60" spans="1:16" x14ac:dyDescent="0.2">
      <c r="A60" s="125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</row>
    <row r="61" spans="1:16" x14ac:dyDescent="0.2">
      <c r="A61" s="125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</row>
    <row r="62" spans="1:16" x14ac:dyDescent="0.2">
      <c r="A62" s="125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</row>
    <row r="63" spans="1:16" x14ac:dyDescent="0.2">
      <c r="A63" s="125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</row>
    <row r="64" spans="1:16" x14ac:dyDescent="0.2">
      <c r="A64" s="125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</row>
    <row r="65" spans="1:16" x14ac:dyDescent="0.2">
      <c r="A65" s="125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</row>
    <row r="66" spans="1:16" x14ac:dyDescent="0.2">
      <c r="A66" s="125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</row>
    <row r="67" spans="1:16" x14ac:dyDescent="0.2">
      <c r="A67" s="125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</row>
    <row r="68" spans="1:16" x14ac:dyDescent="0.2">
      <c r="A68" s="125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</row>
    <row r="69" spans="1:16" x14ac:dyDescent="0.2">
      <c r="A69" s="125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</row>
    <row r="70" spans="1:16" x14ac:dyDescent="0.2">
      <c r="A70" s="125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</row>
    <row r="71" spans="1:16" x14ac:dyDescent="0.2">
      <c r="A71" s="125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</row>
    <row r="72" spans="1:16" x14ac:dyDescent="0.2">
      <c r="A72" s="125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x14ac:dyDescent="0.2">
      <c r="A73" s="125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x14ac:dyDescent="0.2">
      <c r="A74" s="125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</row>
    <row r="75" spans="1:16" x14ac:dyDescent="0.2">
      <c r="A75" s="125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</row>
    <row r="76" spans="1:16" x14ac:dyDescent="0.2">
      <c r="A76" s="125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</row>
    <row r="77" spans="1:16" x14ac:dyDescent="0.2">
      <c r="A77" s="125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</row>
    <row r="78" spans="1:16" x14ac:dyDescent="0.2">
      <c r="A78" s="125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</row>
    <row r="79" spans="1:16" x14ac:dyDescent="0.2">
      <c r="A79" s="125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</row>
    <row r="80" spans="1:16" x14ac:dyDescent="0.2">
      <c r="A80" s="125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</row>
    <row r="81" spans="1:16" x14ac:dyDescent="0.2">
      <c r="A81" s="125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</row>
    <row r="82" spans="1:16" x14ac:dyDescent="0.2">
      <c r="A82" s="125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</row>
    <row r="83" spans="1:16" x14ac:dyDescent="0.2">
      <c r="A83" s="125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</row>
    <row r="84" spans="1:16" x14ac:dyDescent="0.2">
      <c r="A84" s="125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</row>
    <row r="85" spans="1:16" x14ac:dyDescent="0.2">
      <c r="A85" s="125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</row>
    <row r="86" spans="1:16" x14ac:dyDescent="0.2">
      <c r="A86" s="125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</row>
    <row r="87" spans="1:16" x14ac:dyDescent="0.2">
      <c r="A87" s="125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</row>
    <row r="88" spans="1:16" x14ac:dyDescent="0.2">
      <c r="A88" s="125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</row>
    <row r="89" spans="1:16" x14ac:dyDescent="0.2">
      <c r="A89" s="125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</row>
    <row r="90" spans="1:16" x14ac:dyDescent="0.2">
      <c r="A90" s="125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</row>
    <row r="91" spans="1:16" x14ac:dyDescent="0.2">
      <c r="A91" s="125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</row>
    <row r="92" spans="1:16" x14ac:dyDescent="0.2">
      <c r="A92" s="125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</row>
    <row r="93" spans="1:16" x14ac:dyDescent="0.2">
      <c r="A93" s="125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</row>
    <row r="94" spans="1:16" x14ac:dyDescent="0.2">
      <c r="A94" s="125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</row>
    <row r="95" spans="1:16" x14ac:dyDescent="0.2">
      <c r="A95" s="125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</row>
    <row r="96" spans="1:16" x14ac:dyDescent="0.2">
      <c r="A96" s="125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</row>
    <row r="97" spans="1:16" x14ac:dyDescent="0.2">
      <c r="A97" s="125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</row>
    <row r="98" spans="1:16" x14ac:dyDescent="0.2">
      <c r="A98" s="125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</row>
    <row r="99" spans="1:16" x14ac:dyDescent="0.2">
      <c r="A99" s="125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</row>
    <row r="100" spans="1:16" x14ac:dyDescent="0.2">
      <c r="A100" s="125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</row>
    <row r="101" spans="1:16" x14ac:dyDescent="0.2">
      <c r="A101" s="125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</row>
    <row r="102" spans="1:16" x14ac:dyDescent="0.2">
      <c r="A102" s="125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</row>
    <row r="103" spans="1:16" x14ac:dyDescent="0.2">
      <c r="A103" s="125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</row>
    <row r="104" spans="1:16" x14ac:dyDescent="0.2">
      <c r="A104" s="125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</row>
    <row r="105" spans="1:16" x14ac:dyDescent="0.2">
      <c r="A105" s="125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</row>
    <row r="106" spans="1:16" x14ac:dyDescent="0.2">
      <c r="A106" s="125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</row>
    <row r="107" spans="1:16" x14ac:dyDescent="0.2">
      <c r="A107" s="125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</row>
    <row r="108" spans="1:16" x14ac:dyDescent="0.2">
      <c r="A108" s="125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</row>
    <row r="109" spans="1:16" x14ac:dyDescent="0.2">
      <c r="A109" s="125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</row>
    <row r="110" spans="1:16" x14ac:dyDescent="0.2">
      <c r="A110" s="125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</row>
    <row r="111" spans="1:16" x14ac:dyDescent="0.2">
      <c r="A111" s="125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</row>
    <row r="112" spans="1:16" x14ac:dyDescent="0.2">
      <c r="A112" s="125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</row>
    <row r="113" spans="1:16" x14ac:dyDescent="0.2">
      <c r="A113" s="125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</row>
    <row r="114" spans="1:16" x14ac:dyDescent="0.2">
      <c r="A114" s="125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</row>
    <row r="115" spans="1:16" x14ac:dyDescent="0.2">
      <c r="A115" s="125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</row>
    <row r="116" spans="1:16" x14ac:dyDescent="0.2">
      <c r="A116" s="125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</row>
    <row r="117" spans="1:16" x14ac:dyDescent="0.2">
      <c r="A117" s="125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</row>
    <row r="118" spans="1:16" x14ac:dyDescent="0.2">
      <c r="A118" s="125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</row>
    <row r="119" spans="1:16" x14ac:dyDescent="0.2">
      <c r="A119" s="125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</row>
    <row r="120" spans="1:16" x14ac:dyDescent="0.2">
      <c r="A120" s="125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</row>
    <row r="121" spans="1:16" x14ac:dyDescent="0.2">
      <c r="A121" s="125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</row>
    <row r="122" spans="1:16" x14ac:dyDescent="0.2">
      <c r="A122" s="125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</row>
    <row r="123" spans="1:16" x14ac:dyDescent="0.2">
      <c r="A123" s="125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</row>
    <row r="124" spans="1:16" x14ac:dyDescent="0.2">
      <c r="A124" s="125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</row>
    <row r="125" spans="1:16" x14ac:dyDescent="0.2">
      <c r="A125" s="125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</row>
    <row r="126" spans="1:16" x14ac:dyDescent="0.2">
      <c r="A126" s="125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</row>
    <row r="127" spans="1:16" x14ac:dyDescent="0.2">
      <c r="A127" s="125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</row>
    <row r="128" spans="1:16" x14ac:dyDescent="0.2">
      <c r="A128" s="125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</row>
    <row r="129" spans="1:16" x14ac:dyDescent="0.2">
      <c r="A129" s="125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</row>
    <row r="130" spans="1:16" x14ac:dyDescent="0.2">
      <c r="A130" s="125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</row>
    <row r="131" spans="1:16" x14ac:dyDescent="0.2">
      <c r="A131" s="125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</row>
    <row r="132" spans="1:16" x14ac:dyDescent="0.2">
      <c r="A132" s="125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</row>
    <row r="133" spans="1:16" x14ac:dyDescent="0.2">
      <c r="A133" s="125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</row>
    <row r="134" spans="1:16" x14ac:dyDescent="0.2">
      <c r="A134" s="125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</row>
    <row r="135" spans="1:16" x14ac:dyDescent="0.2">
      <c r="A135" s="125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</row>
    <row r="136" spans="1:16" x14ac:dyDescent="0.2">
      <c r="A136" s="125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</row>
    <row r="137" spans="1:16" x14ac:dyDescent="0.2">
      <c r="A137" s="125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</row>
    <row r="138" spans="1:16" x14ac:dyDescent="0.2">
      <c r="A138" s="125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</row>
    <row r="139" spans="1:16" x14ac:dyDescent="0.2">
      <c r="A139" s="125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</row>
    <row r="140" spans="1:16" x14ac:dyDescent="0.2">
      <c r="A140" s="125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</row>
    <row r="141" spans="1:16" x14ac:dyDescent="0.2">
      <c r="A141" s="125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</row>
    <row r="142" spans="1:16" x14ac:dyDescent="0.2">
      <c r="A142" s="125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</row>
    <row r="143" spans="1:16" x14ac:dyDescent="0.2">
      <c r="A143" s="125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</row>
    <row r="144" spans="1:16" x14ac:dyDescent="0.2">
      <c r="A144" s="125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</row>
    <row r="145" spans="1:16" x14ac:dyDescent="0.2">
      <c r="A145" s="125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</row>
    <row r="146" spans="1:16" x14ac:dyDescent="0.2">
      <c r="A146" s="125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</row>
    <row r="147" spans="1:16" x14ac:dyDescent="0.2">
      <c r="A147" s="125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</row>
    <row r="148" spans="1:16" x14ac:dyDescent="0.2">
      <c r="A148" s="125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</row>
    <row r="149" spans="1:16" x14ac:dyDescent="0.2">
      <c r="A149" s="125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</row>
    <row r="150" spans="1:16" x14ac:dyDescent="0.2">
      <c r="A150" s="12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</row>
    <row r="151" spans="1:16" x14ac:dyDescent="0.2">
      <c r="A151" s="125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</row>
    <row r="152" spans="1:16" x14ac:dyDescent="0.2">
      <c r="A152" s="125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</row>
    <row r="153" spans="1:16" x14ac:dyDescent="0.2">
      <c r="A153" s="125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</row>
    <row r="154" spans="1:16" x14ac:dyDescent="0.2">
      <c r="A154" s="125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</row>
    <row r="155" spans="1:16" x14ac:dyDescent="0.2">
      <c r="A155" s="125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</row>
    <row r="156" spans="1:16" x14ac:dyDescent="0.2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</row>
    <row r="157" spans="1:16" x14ac:dyDescent="0.2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</row>
    <row r="158" spans="1:16" x14ac:dyDescent="0.2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</row>
    <row r="159" spans="1:16" x14ac:dyDescent="0.2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</row>
    <row r="160" spans="1:16" x14ac:dyDescent="0.2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</row>
    <row r="161" spans="2:16" x14ac:dyDescent="0.2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</row>
    <row r="162" spans="2:16" x14ac:dyDescent="0.2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</row>
    <row r="163" spans="2:16" x14ac:dyDescent="0.2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</row>
    <row r="164" spans="2:16" x14ac:dyDescent="0.2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</row>
    <row r="165" spans="2:16" x14ac:dyDescent="0.2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</row>
    <row r="166" spans="2:16" x14ac:dyDescent="0.2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</row>
    <row r="167" spans="2:16" x14ac:dyDescent="0.2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</row>
    <row r="168" spans="2:16" x14ac:dyDescent="0.2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</row>
    <row r="169" spans="2:16" x14ac:dyDescent="0.2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</row>
    <row r="170" spans="2:16" x14ac:dyDescent="0.2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</row>
    <row r="171" spans="2:16" x14ac:dyDescent="0.2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</row>
    <row r="172" spans="2:16" x14ac:dyDescent="0.2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</row>
    <row r="173" spans="2:16" x14ac:dyDescent="0.2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</row>
    <row r="174" spans="2:16" x14ac:dyDescent="0.2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</row>
    <row r="175" spans="2:16" x14ac:dyDescent="0.2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</row>
    <row r="176" spans="2:16" x14ac:dyDescent="0.2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</row>
    <row r="177" spans="2:16" x14ac:dyDescent="0.2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</row>
    <row r="178" spans="2:16" x14ac:dyDescent="0.2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</row>
    <row r="179" spans="2:16" x14ac:dyDescent="0.2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</row>
    <row r="180" spans="2:16" x14ac:dyDescent="0.2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</row>
    <row r="181" spans="2:16" x14ac:dyDescent="0.2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</row>
    <row r="182" spans="2:16" x14ac:dyDescent="0.2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</row>
    <row r="183" spans="2:16" x14ac:dyDescent="0.2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</row>
    <row r="184" spans="2:16" x14ac:dyDescent="0.2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</row>
    <row r="185" spans="2:16" x14ac:dyDescent="0.2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</row>
    <row r="186" spans="2:16" x14ac:dyDescent="0.2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</row>
    <row r="187" spans="2:16" x14ac:dyDescent="0.2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</row>
    <row r="188" spans="2:16" x14ac:dyDescent="0.2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</row>
    <row r="189" spans="2:16" x14ac:dyDescent="0.2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</row>
    <row r="190" spans="2:16" x14ac:dyDescent="0.2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</row>
    <row r="191" spans="2:16" x14ac:dyDescent="0.2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</row>
    <row r="192" spans="2:16" x14ac:dyDescent="0.2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</row>
    <row r="193" spans="2:16" x14ac:dyDescent="0.2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</row>
    <row r="194" spans="2:16" x14ac:dyDescent="0.2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</row>
    <row r="195" spans="2:16" x14ac:dyDescent="0.2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</row>
    <row r="196" spans="2:16" x14ac:dyDescent="0.2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</row>
    <row r="197" spans="2:16" x14ac:dyDescent="0.2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</row>
    <row r="198" spans="2:16" x14ac:dyDescent="0.2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</row>
    <row r="199" spans="2:16" x14ac:dyDescent="0.2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</row>
    <row r="200" spans="2:16" x14ac:dyDescent="0.2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</row>
    <row r="201" spans="2:16" x14ac:dyDescent="0.2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</row>
    <row r="202" spans="2:16" x14ac:dyDescent="0.2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</row>
    <row r="203" spans="2:16" x14ac:dyDescent="0.2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</row>
    <row r="204" spans="2:16" x14ac:dyDescent="0.2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</row>
    <row r="205" spans="2:16" x14ac:dyDescent="0.2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</row>
    <row r="206" spans="2:16" x14ac:dyDescent="0.2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</row>
    <row r="207" spans="2:16" x14ac:dyDescent="0.2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</row>
    <row r="208" spans="2:16" x14ac:dyDescent="0.2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</row>
    <row r="209" spans="2:16" x14ac:dyDescent="0.2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</row>
    <row r="210" spans="2:16" x14ac:dyDescent="0.2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</row>
    <row r="211" spans="2:16" x14ac:dyDescent="0.2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</row>
    <row r="212" spans="2:16" x14ac:dyDescent="0.2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</row>
    <row r="213" spans="2:16" x14ac:dyDescent="0.2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</row>
    <row r="214" spans="2:16" x14ac:dyDescent="0.2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</row>
    <row r="215" spans="2:16" x14ac:dyDescent="0.2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</row>
    <row r="216" spans="2:16" x14ac:dyDescent="0.2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</row>
    <row r="217" spans="2:16" x14ac:dyDescent="0.2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</row>
    <row r="218" spans="2:16" x14ac:dyDescent="0.2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</row>
    <row r="219" spans="2:16" x14ac:dyDescent="0.2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</row>
    <row r="220" spans="2:16" x14ac:dyDescent="0.2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</row>
    <row r="221" spans="2:16" x14ac:dyDescent="0.2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</row>
    <row r="222" spans="2:16" x14ac:dyDescent="0.2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</row>
    <row r="223" spans="2:16" x14ac:dyDescent="0.2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</row>
    <row r="224" spans="2:16" x14ac:dyDescent="0.2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</row>
    <row r="225" spans="2:16" x14ac:dyDescent="0.2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</row>
    <row r="226" spans="2:16" x14ac:dyDescent="0.2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</row>
    <row r="227" spans="2:16" x14ac:dyDescent="0.2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</row>
    <row r="228" spans="2:16" x14ac:dyDescent="0.2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</row>
    <row r="229" spans="2:16" x14ac:dyDescent="0.2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</row>
    <row r="230" spans="2:16" x14ac:dyDescent="0.2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</row>
    <row r="231" spans="2:16" x14ac:dyDescent="0.2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</row>
    <row r="232" spans="2:16" x14ac:dyDescent="0.2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</row>
    <row r="233" spans="2:16" x14ac:dyDescent="0.2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</row>
    <row r="234" spans="2:16" x14ac:dyDescent="0.2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</row>
    <row r="235" spans="2:16" x14ac:dyDescent="0.2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</row>
    <row r="236" spans="2:16" x14ac:dyDescent="0.2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</row>
    <row r="237" spans="2:16" x14ac:dyDescent="0.2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</row>
    <row r="238" spans="2:16" x14ac:dyDescent="0.2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</row>
    <row r="239" spans="2:16" x14ac:dyDescent="0.2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</row>
    <row r="240" spans="2:16" x14ac:dyDescent="0.2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</row>
    <row r="241" spans="2:16" x14ac:dyDescent="0.2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</row>
    <row r="242" spans="2:16" x14ac:dyDescent="0.2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</row>
    <row r="243" spans="2:16" x14ac:dyDescent="0.2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</row>
    <row r="244" spans="2:16" x14ac:dyDescent="0.2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</row>
    <row r="245" spans="2:16" x14ac:dyDescent="0.2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</row>
    <row r="246" spans="2:16" x14ac:dyDescent="0.2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</row>
    <row r="247" spans="2:16" x14ac:dyDescent="0.2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</row>
    <row r="248" spans="2:16" x14ac:dyDescent="0.2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</row>
    <row r="249" spans="2:16" x14ac:dyDescent="0.2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</row>
    <row r="250" spans="2:16" x14ac:dyDescent="0.2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</row>
    <row r="251" spans="2:16" x14ac:dyDescent="0.2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</row>
    <row r="252" spans="2:16" x14ac:dyDescent="0.2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</row>
    <row r="253" spans="2:16" x14ac:dyDescent="0.2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</row>
    <row r="254" spans="2:16" x14ac:dyDescent="0.2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</row>
    <row r="255" spans="2:16" x14ac:dyDescent="0.2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</row>
    <row r="256" spans="2:16" x14ac:dyDescent="0.2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</row>
    <row r="257" spans="2:16" x14ac:dyDescent="0.2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</row>
    <row r="258" spans="2:16" x14ac:dyDescent="0.2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</row>
    <row r="259" spans="2:16" x14ac:dyDescent="0.2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</row>
    <row r="260" spans="2:16" x14ac:dyDescent="0.2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</row>
    <row r="261" spans="2:16" x14ac:dyDescent="0.2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</row>
    <row r="262" spans="2:16" x14ac:dyDescent="0.2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</row>
    <row r="263" spans="2:16" x14ac:dyDescent="0.2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</row>
    <row r="264" spans="2:16" x14ac:dyDescent="0.2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</row>
    <row r="265" spans="2:16" x14ac:dyDescent="0.2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</row>
    <row r="266" spans="2:16" x14ac:dyDescent="0.2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</row>
    <row r="267" spans="2:16" x14ac:dyDescent="0.2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</row>
    <row r="268" spans="2:16" x14ac:dyDescent="0.2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</row>
    <row r="269" spans="2:16" x14ac:dyDescent="0.2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</row>
    <row r="270" spans="2:16" x14ac:dyDescent="0.2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</row>
    <row r="271" spans="2:16" x14ac:dyDescent="0.2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</row>
    <row r="272" spans="2:16" x14ac:dyDescent="0.2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</row>
    <row r="273" spans="2:16" x14ac:dyDescent="0.2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</row>
    <row r="274" spans="2:16" x14ac:dyDescent="0.2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</row>
    <row r="275" spans="2:16" x14ac:dyDescent="0.2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</row>
    <row r="276" spans="2:16" x14ac:dyDescent="0.2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</row>
    <row r="277" spans="2:16" x14ac:dyDescent="0.2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</row>
    <row r="278" spans="2:16" x14ac:dyDescent="0.2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</row>
    <row r="279" spans="2:16" x14ac:dyDescent="0.2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</row>
    <row r="280" spans="2:16" x14ac:dyDescent="0.2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</row>
    <row r="281" spans="2:16" x14ac:dyDescent="0.2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</row>
    <row r="282" spans="2:16" x14ac:dyDescent="0.2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</row>
    <row r="283" spans="2:16" x14ac:dyDescent="0.2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</row>
    <row r="284" spans="2:16" x14ac:dyDescent="0.2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</row>
    <row r="285" spans="2:16" x14ac:dyDescent="0.2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</row>
    <row r="286" spans="2:16" x14ac:dyDescent="0.2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</row>
    <row r="287" spans="2:16" x14ac:dyDescent="0.2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</row>
    <row r="288" spans="2:16" x14ac:dyDescent="0.2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</row>
    <row r="289" spans="2:16" x14ac:dyDescent="0.2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</row>
    <row r="290" spans="2:16" x14ac:dyDescent="0.2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</row>
    <row r="291" spans="2:16" x14ac:dyDescent="0.2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</row>
    <row r="292" spans="2:16" x14ac:dyDescent="0.2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</row>
    <row r="293" spans="2:16" x14ac:dyDescent="0.2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</row>
    <row r="294" spans="2:16" x14ac:dyDescent="0.2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</row>
    <row r="295" spans="2:16" x14ac:dyDescent="0.2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</row>
    <row r="296" spans="2:16" x14ac:dyDescent="0.2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</row>
    <row r="297" spans="2:16" x14ac:dyDescent="0.2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</row>
    <row r="298" spans="2:16" x14ac:dyDescent="0.2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</row>
    <row r="299" spans="2:16" x14ac:dyDescent="0.2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</row>
    <row r="300" spans="2:16" x14ac:dyDescent="0.2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</row>
    <row r="301" spans="2:16" x14ac:dyDescent="0.2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</row>
    <row r="302" spans="2:16" x14ac:dyDescent="0.2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</row>
    <row r="303" spans="2:16" x14ac:dyDescent="0.2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</row>
    <row r="304" spans="2:16" x14ac:dyDescent="0.2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</row>
    <row r="305" spans="2:16" x14ac:dyDescent="0.2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</row>
    <row r="306" spans="2:16" x14ac:dyDescent="0.2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</row>
    <row r="307" spans="2:16" x14ac:dyDescent="0.2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</row>
    <row r="308" spans="2:16" x14ac:dyDescent="0.2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</row>
    <row r="309" spans="2:16" x14ac:dyDescent="0.2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</row>
    <row r="310" spans="2:16" x14ac:dyDescent="0.2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</row>
    <row r="311" spans="2:16" x14ac:dyDescent="0.2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</row>
    <row r="312" spans="2:16" x14ac:dyDescent="0.2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</row>
    <row r="313" spans="2:16" x14ac:dyDescent="0.2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</row>
    <row r="314" spans="2:16" x14ac:dyDescent="0.2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</row>
    <row r="315" spans="2:16" x14ac:dyDescent="0.2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</row>
    <row r="316" spans="2:16" x14ac:dyDescent="0.2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</row>
    <row r="317" spans="2:16" x14ac:dyDescent="0.2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</row>
    <row r="318" spans="2:16" x14ac:dyDescent="0.2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</row>
    <row r="319" spans="2:16" x14ac:dyDescent="0.2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</row>
    <row r="320" spans="2:16" x14ac:dyDescent="0.2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</row>
    <row r="321" spans="2:16" x14ac:dyDescent="0.2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</row>
    <row r="322" spans="2:16" x14ac:dyDescent="0.2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</row>
    <row r="323" spans="2:16" x14ac:dyDescent="0.2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</row>
    <row r="324" spans="2:16" x14ac:dyDescent="0.2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</row>
    <row r="325" spans="2:16" x14ac:dyDescent="0.2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</row>
    <row r="326" spans="2:16" x14ac:dyDescent="0.2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</row>
    <row r="327" spans="2:16" x14ac:dyDescent="0.2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</row>
    <row r="328" spans="2:16" x14ac:dyDescent="0.2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</row>
    <row r="329" spans="2:16" x14ac:dyDescent="0.2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</row>
    <row r="330" spans="2:16" x14ac:dyDescent="0.2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</row>
    <row r="331" spans="2:16" x14ac:dyDescent="0.2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</row>
    <row r="332" spans="2:16" x14ac:dyDescent="0.2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</row>
    <row r="333" spans="2:16" x14ac:dyDescent="0.2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</row>
    <row r="334" spans="2:16" x14ac:dyDescent="0.2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</row>
    <row r="335" spans="2:16" x14ac:dyDescent="0.2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</row>
    <row r="336" spans="2:16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</row>
    <row r="337" spans="2:16" x14ac:dyDescent="0.2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</row>
    <row r="338" spans="2:16" x14ac:dyDescent="0.2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</row>
    <row r="339" spans="2:16" x14ac:dyDescent="0.2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</row>
    <row r="340" spans="2:16" x14ac:dyDescent="0.2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</row>
    <row r="341" spans="2:16" x14ac:dyDescent="0.2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</row>
    <row r="342" spans="2:16" x14ac:dyDescent="0.2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</row>
    <row r="343" spans="2:16" x14ac:dyDescent="0.2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</row>
    <row r="344" spans="2:16" x14ac:dyDescent="0.2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</row>
    <row r="345" spans="2:16" x14ac:dyDescent="0.2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</row>
    <row r="346" spans="2:16" x14ac:dyDescent="0.2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</row>
    <row r="347" spans="2:16" x14ac:dyDescent="0.2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</row>
    <row r="348" spans="2:16" x14ac:dyDescent="0.2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</row>
    <row r="349" spans="2:16" x14ac:dyDescent="0.2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</row>
    <row r="350" spans="2:16" x14ac:dyDescent="0.2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</row>
    <row r="351" spans="2:16" x14ac:dyDescent="0.2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</row>
    <row r="352" spans="2:16" x14ac:dyDescent="0.2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</row>
    <row r="353" spans="2:16" x14ac:dyDescent="0.2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</row>
    <row r="354" spans="2:16" x14ac:dyDescent="0.2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</row>
    <row r="355" spans="2:16" x14ac:dyDescent="0.2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</row>
    <row r="356" spans="2:16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</row>
    <row r="357" spans="2:16" x14ac:dyDescent="0.2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</row>
    <row r="358" spans="2:16" x14ac:dyDescent="0.2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</row>
    <row r="359" spans="2:16" x14ac:dyDescent="0.2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</row>
    <row r="360" spans="2:16" x14ac:dyDescent="0.2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</row>
    <row r="361" spans="2:16" x14ac:dyDescent="0.2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</row>
    <row r="362" spans="2:16" x14ac:dyDescent="0.2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</row>
    <row r="363" spans="2:16" x14ac:dyDescent="0.2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</row>
    <row r="364" spans="2:16" x14ac:dyDescent="0.2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</row>
    <row r="365" spans="2:16" x14ac:dyDescent="0.2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</row>
    <row r="366" spans="2:16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</row>
    <row r="367" spans="2:16" x14ac:dyDescent="0.2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</row>
    <row r="368" spans="2:16" x14ac:dyDescent="0.2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</row>
    <row r="369" spans="2:16" x14ac:dyDescent="0.2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</row>
    <row r="370" spans="2:16" x14ac:dyDescent="0.2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</row>
    <row r="371" spans="2:16" x14ac:dyDescent="0.2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</row>
    <row r="372" spans="2:16" x14ac:dyDescent="0.2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</row>
    <row r="373" spans="2:16" x14ac:dyDescent="0.2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</row>
    <row r="374" spans="2:16" x14ac:dyDescent="0.2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</row>
    <row r="375" spans="2:16" x14ac:dyDescent="0.2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</row>
    <row r="376" spans="2:16" x14ac:dyDescent="0.2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</row>
    <row r="377" spans="2:16" x14ac:dyDescent="0.2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</row>
    <row r="378" spans="2:16" x14ac:dyDescent="0.2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</row>
    <row r="379" spans="2:16" x14ac:dyDescent="0.2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</row>
    <row r="380" spans="2:16" x14ac:dyDescent="0.2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</row>
    <row r="381" spans="2:16" x14ac:dyDescent="0.2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</row>
    <row r="382" spans="2:16" x14ac:dyDescent="0.2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</row>
    <row r="383" spans="2:16" x14ac:dyDescent="0.2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</row>
    <row r="384" spans="2:16" x14ac:dyDescent="0.2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</row>
    <row r="385" spans="2:16" x14ac:dyDescent="0.2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</row>
    <row r="386" spans="2:16" x14ac:dyDescent="0.2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</row>
    <row r="387" spans="2:16" x14ac:dyDescent="0.2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</row>
    <row r="388" spans="2:16" x14ac:dyDescent="0.2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</row>
    <row r="389" spans="2:16" x14ac:dyDescent="0.2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</row>
    <row r="390" spans="2:16" x14ac:dyDescent="0.2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</row>
    <row r="391" spans="2:16" x14ac:dyDescent="0.2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</row>
    <row r="392" spans="2:16" x14ac:dyDescent="0.2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</row>
    <row r="393" spans="2:16" x14ac:dyDescent="0.2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</row>
    <row r="394" spans="2:16" x14ac:dyDescent="0.2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</row>
    <row r="395" spans="2:16" x14ac:dyDescent="0.2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</row>
    <row r="396" spans="2:16" x14ac:dyDescent="0.2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</row>
    <row r="397" spans="2:16" x14ac:dyDescent="0.2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</row>
    <row r="398" spans="2:16" x14ac:dyDescent="0.2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</row>
    <row r="399" spans="2:16" x14ac:dyDescent="0.2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</row>
    <row r="400" spans="2:16" x14ac:dyDescent="0.2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</row>
    <row r="401" spans="2:16" x14ac:dyDescent="0.2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</row>
    <row r="402" spans="2:16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</row>
    <row r="403" spans="2:16" x14ac:dyDescent="0.2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</row>
    <row r="404" spans="2:16" x14ac:dyDescent="0.2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</row>
    <row r="405" spans="2:16" x14ac:dyDescent="0.2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</row>
    <row r="406" spans="2:16" x14ac:dyDescent="0.2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</row>
    <row r="407" spans="2:16" x14ac:dyDescent="0.2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</row>
    <row r="408" spans="2:16" x14ac:dyDescent="0.2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</row>
    <row r="409" spans="2:16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</row>
    <row r="410" spans="2:16" x14ac:dyDescent="0.2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</row>
    <row r="411" spans="2:16" x14ac:dyDescent="0.2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</row>
    <row r="412" spans="2:16" x14ac:dyDescent="0.2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</row>
    <row r="413" spans="2:16" x14ac:dyDescent="0.2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</row>
    <row r="414" spans="2:16" x14ac:dyDescent="0.2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</row>
    <row r="415" spans="2:16" x14ac:dyDescent="0.2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</row>
    <row r="416" spans="2:16" x14ac:dyDescent="0.2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</row>
    <row r="417" spans="2:16" x14ac:dyDescent="0.2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</row>
    <row r="418" spans="2:16" x14ac:dyDescent="0.2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</row>
    <row r="419" spans="2:16" x14ac:dyDescent="0.2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</row>
    <row r="420" spans="2:16" x14ac:dyDescent="0.2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</row>
    <row r="421" spans="2:16" x14ac:dyDescent="0.2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</row>
    <row r="422" spans="2:16" x14ac:dyDescent="0.2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</row>
    <row r="423" spans="2:16" x14ac:dyDescent="0.2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</row>
    <row r="424" spans="2:16" x14ac:dyDescent="0.2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</row>
    <row r="425" spans="2:16" x14ac:dyDescent="0.2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</row>
    <row r="426" spans="2:16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</row>
    <row r="427" spans="2:16" x14ac:dyDescent="0.2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</row>
    <row r="428" spans="2:16" x14ac:dyDescent="0.2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</row>
    <row r="429" spans="2:16" x14ac:dyDescent="0.2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</row>
    <row r="430" spans="2:16" x14ac:dyDescent="0.2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</row>
    <row r="431" spans="2:16" x14ac:dyDescent="0.2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</row>
    <row r="432" spans="2:16" x14ac:dyDescent="0.2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</row>
    <row r="433" spans="2:16" x14ac:dyDescent="0.2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</row>
    <row r="434" spans="2:16" x14ac:dyDescent="0.2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</row>
    <row r="435" spans="2:16" x14ac:dyDescent="0.2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</row>
    <row r="436" spans="2:16" x14ac:dyDescent="0.2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</row>
    <row r="437" spans="2:16" x14ac:dyDescent="0.2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</row>
    <row r="438" spans="2:16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</row>
    <row r="439" spans="2:16" x14ac:dyDescent="0.2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</row>
    <row r="440" spans="2:16" x14ac:dyDescent="0.2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</row>
    <row r="441" spans="2:16" x14ac:dyDescent="0.2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</row>
    <row r="442" spans="2:16" x14ac:dyDescent="0.2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</row>
    <row r="443" spans="2:16" x14ac:dyDescent="0.2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</row>
    <row r="444" spans="2:16" x14ac:dyDescent="0.2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</row>
    <row r="445" spans="2:16" x14ac:dyDescent="0.2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</row>
    <row r="446" spans="2:16" x14ac:dyDescent="0.2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</row>
    <row r="447" spans="2:16" x14ac:dyDescent="0.2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</row>
    <row r="448" spans="2:16" x14ac:dyDescent="0.2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</row>
    <row r="449" spans="2:16" x14ac:dyDescent="0.2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</row>
    <row r="450" spans="2:16" x14ac:dyDescent="0.2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</row>
    <row r="451" spans="2:16" x14ac:dyDescent="0.2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</row>
    <row r="452" spans="2:16" x14ac:dyDescent="0.2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</row>
    <row r="453" spans="2:16" x14ac:dyDescent="0.2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</row>
    <row r="454" spans="2:16" x14ac:dyDescent="0.2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</row>
    <row r="455" spans="2:16" x14ac:dyDescent="0.2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</row>
    <row r="456" spans="2:16" x14ac:dyDescent="0.2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</row>
    <row r="457" spans="2:16" x14ac:dyDescent="0.2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</row>
    <row r="458" spans="2:16" x14ac:dyDescent="0.2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</row>
    <row r="459" spans="2:16" x14ac:dyDescent="0.2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</row>
    <row r="460" spans="2:16" x14ac:dyDescent="0.2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</row>
    <row r="461" spans="2:16" x14ac:dyDescent="0.2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</row>
    <row r="462" spans="2:16" x14ac:dyDescent="0.2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</row>
    <row r="463" spans="2:16" x14ac:dyDescent="0.2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</row>
    <row r="464" spans="2:16" x14ac:dyDescent="0.2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</row>
    <row r="465" spans="2:16" x14ac:dyDescent="0.2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</row>
    <row r="466" spans="2:16" x14ac:dyDescent="0.2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</row>
    <row r="467" spans="2:16" x14ac:dyDescent="0.2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</row>
    <row r="468" spans="2:16" x14ac:dyDescent="0.2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</row>
    <row r="469" spans="2:16" x14ac:dyDescent="0.2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</row>
    <row r="470" spans="2:16" x14ac:dyDescent="0.2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</row>
    <row r="471" spans="2:16" x14ac:dyDescent="0.2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</row>
    <row r="472" spans="2:16" x14ac:dyDescent="0.2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</row>
    <row r="473" spans="2:16" x14ac:dyDescent="0.2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</row>
    <row r="474" spans="2:16" x14ac:dyDescent="0.2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</row>
    <row r="475" spans="2:16" x14ac:dyDescent="0.2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</row>
    <row r="476" spans="2:16" x14ac:dyDescent="0.2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</row>
    <row r="477" spans="2:16" x14ac:dyDescent="0.2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</row>
    <row r="478" spans="2:16" x14ac:dyDescent="0.2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</row>
    <row r="479" spans="2:16" x14ac:dyDescent="0.2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</row>
    <row r="480" spans="2:16" x14ac:dyDescent="0.2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</row>
    <row r="481" spans="2:16" x14ac:dyDescent="0.2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</row>
    <row r="482" spans="2:16" x14ac:dyDescent="0.2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</row>
    <row r="483" spans="2:16" x14ac:dyDescent="0.2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</row>
    <row r="484" spans="2:16" x14ac:dyDescent="0.2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</row>
    <row r="485" spans="2:16" x14ac:dyDescent="0.2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</row>
    <row r="486" spans="2:16" x14ac:dyDescent="0.2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</row>
    <row r="487" spans="2:16" x14ac:dyDescent="0.2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</row>
    <row r="488" spans="2:16" x14ac:dyDescent="0.2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</row>
    <row r="489" spans="2:16" x14ac:dyDescent="0.2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</row>
    <row r="490" spans="2:16" x14ac:dyDescent="0.2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</row>
    <row r="491" spans="2:16" x14ac:dyDescent="0.2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</row>
    <row r="492" spans="2:16" x14ac:dyDescent="0.2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</row>
    <row r="493" spans="2:16" x14ac:dyDescent="0.2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</row>
    <row r="494" spans="2:16" x14ac:dyDescent="0.2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</row>
    <row r="495" spans="2:16" x14ac:dyDescent="0.2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</row>
    <row r="496" spans="2:16" x14ac:dyDescent="0.2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</row>
    <row r="497" spans="2:16" x14ac:dyDescent="0.2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</row>
    <row r="498" spans="2:16" x14ac:dyDescent="0.2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</row>
    <row r="499" spans="2:16" x14ac:dyDescent="0.2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</row>
    <row r="500" spans="2:16" x14ac:dyDescent="0.2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</row>
    <row r="501" spans="2:16" x14ac:dyDescent="0.2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</row>
    <row r="502" spans="2:16" x14ac:dyDescent="0.2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</row>
    <row r="503" spans="2:16" x14ac:dyDescent="0.2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</row>
    <row r="504" spans="2:16" x14ac:dyDescent="0.2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</row>
    <row r="505" spans="2:16" x14ac:dyDescent="0.2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</row>
    <row r="506" spans="2:16" x14ac:dyDescent="0.2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</row>
    <row r="507" spans="2:16" x14ac:dyDescent="0.2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</row>
    <row r="508" spans="2:16" x14ac:dyDescent="0.2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</row>
    <row r="509" spans="2:16" x14ac:dyDescent="0.2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</row>
    <row r="510" spans="2:16" x14ac:dyDescent="0.2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</row>
    <row r="511" spans="2:16" x14ac:dyDescent="0.2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</row>
    <row r="512" spans="2:16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</row>
    <row r="513" spans="2:16" x14ac:dyDescent="0.2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</row>
    <row r="514" spans="2:16" x14ac:dyDescent="0.2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</row>
    <row r="515" spans="2:16" x14ac:dyDescent="0.2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</row>
    <row r="516" spans="2:16" x14ac:dyDescent="0.2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</row>
    <row r="517" spans="2:16" x14ac:dyDescent="0.2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</row>
    <row r="518" spans="2:16" x14ac:dyDescent="0.2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</row>
    <row r="519" spans="2:16" x14ac:dyDescent="0.2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</row>
    <row r="520" spans="2:16" x14ac:dyDescent="0.2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</row>
    <row r="521" spans="2:16" x14ac:dyDescent="0.2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</row>
    <row r="522" spans="2:16" x14ac:dyDescent="0.2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</row>
    <row r="523" spans="2:16" x14ac:dyDescent="0.2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</row>
    <row r="524" spans="2:16" x14ac:dyDescent="0.2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</row>
    <row r="525" spans="2:16" x14ac:dyDescent="0.2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</row>
    <row r="526" spans="2:16" x14ac:dyDescent="0.2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</row>
    <row r="527" spans="2:16" x14ac:dyDescent="0.2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</row>
    <row r="528" spans="2:16" x14ac:dyDescent="0.2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</row>
    <row r="529" spans="2:16" x14ac:dyDescent="0.2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</row>
    <row r="530" spans="2:16" x14ac:dyDescent="0.2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</row>
    <row r="531" spans="2:16" x14ac:dyDescent="0.2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</row>
    <row r="532" spans="2:16" x14ac:dyDescent="0.2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</row>
    <row r="533" spans="2:16" x14ac:dyDescent="0.2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</row>
    <row r="534" spans="2:16" x14ac:dyDescent="0.2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</row>
    <row r="535" spans="2:16" x14ac:dyDescent="0.2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</row>
    <row r="536" spans="2:16" x14ac:dyDescent="0.2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</row>
    <row r="537" spans="2:16" x14ac:dyDescent="0.2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</row>
    <row r="538" spans="2:16" x14ac:dyDescent="0.2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</row>
    <row r="539" spans="2:16" x14ac:dyDescent="0.2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</row>
    <row r="540" spans="2:16" x14ac:dyDescent="0.2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</row>
    <row r="541" spans="2:16" x14ac:dyDescent="0.2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</row>
    <row r="542" spans="2:16" x14ac:dyDescent="0.2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</row>
    <row r="543" spans="2:16" x14ac:dyDescent="0.2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</row>
    <row r="544" spans="2:16" x14ac:dyDescent="0.2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</row>
    <row r="545" spans="2:16" x14ac:dyDescent="0.2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</row>
    <row r="546" spans="2:16" x14ac:dyDescent="0.2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</row>
    <row r="547" spans="2:16" x14ac:dyDescent="0.2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</row>
    <row r="548" spans="2:16" x14ac:dyDescent="0.2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</row>
    <row r="549" spans="2:16" x14ac:dyDescent="0.2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</row>
    <row r="550" spans="2:16" x14ac:dyDescent="0.2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</row>
    <row r="551" spans="2:16" x14ac:dyDescent="0.2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</row>
    <row r="552" spans="2:16" x14ac:dyDescent="0.2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</row>
    <row r="553" spans="2:16" x14ac:dyDescent="0.2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</row>
    <row r="554" spans="2:16" x14ac:dyDescent="0.2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</row>
    <row r="555" spans="2:16" x14ac:dyDescent="0.2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</row>
    <row r="556" spans="2:16" x14ac:dyDescent="0.2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</row>
    <row r="557" spans="2:16" x14ac:dyDescent="0.2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</row>
    <row r="558" spans="2:16" x14ac:dyDescent="0.2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</row>
    <row r="559" spans="2:16" x14ac:dyDescent="0.2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</row>
    <row r="560" spans="2:16" x14ac:dyDescent="0.2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</row>
    <row r="561" spans="2:16" x14ac:dyDescent="0.2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</row>
    <row r="562" spans="2:16" x14ac:dyDescent="0.2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</row>
    <row r="563" spans="2:16" x14ac:dyDescent="0.2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</row>
    <row r="564" spans="2:16" x14ac:dyDescent="0.2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</row>
    <row r="565" spans="2:16" x14ac:dyDescent="0.2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</row>
    <row r="566" spans="2:16" x14ac:dyDescent="0.2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</row>
    <row r="567" spans="2:16" x14ac:dyDescent="0.2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</row>
    <row r="568" spans="2:16" x14ac:dyDescent="0.2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</row>
    <row r="569" spans="2:16" x14ac:dyDescent="0.2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</row>
    <row r="570" spans="2:16" x14ac:dyDescent="0.2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</row>
    <row r="571" spans="2:16" x14ac:dyDescent="0.2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</row>
    <row r="572" spans="2:16" x14ac:dyDescent="0.2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</row>
    <row r="573" spans="2:16" x14ac:dyDescent="0.2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</row>
    <row r="574" spans="2:16" x14ac:dyDescent="0.2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</row>
    <row r="575" spans="2:16" x14ac:dyDescent="0.2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</row>
    <row r="576" spans="2:16" x14ac:dyDescent="0.2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</row>
    <row r="577" spans="2:16" x14ac:dyDescent="0.2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</row>
    <row r="578" spans="2:16" x14ac:dyDescent="0.2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</row>
    <row r="579" spans="2:16" x14ac:dyDescent="0.2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</row>
    <row r="580" spans="2:16" x14ac:dyDescent="0.2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</row>
    <row r="581" spans="2:16" x14ac:dyDescent="0.2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</row>
    <row r="582" spans="2:16" x14ac:dyDescent="0.2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</row>
    <row r="583" spans="2:16" x14ac:dyDescent="0.2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</row>
    <row r="584" spans="2:16" x14ac:dyDescent="0.2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</row>
    <row r="585" spans="2:16" x14ac:dyDescent="0.2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</row>
    <row r="586" spans="2:16" x14ac:dyDescent="0.2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</row>
    <row r="587" spans="2:16" x14ac:dyDescent="0.2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</row>
    <row r="588" spans="2:16" x14ac:dyDescent="0.2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</row>
    <row r="589" spans="2:16" x14ac:dyDescent="0.2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</row>
    <row r="590" spans="2:16" x14ac:dyDescent="0.2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</row>
    <row r="591" spans="2:16" x14ac:dyDescent="0.2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</row>
    <row r="592" spans="2:16" x14ac:dyDescent="0.2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</row>
    <row r="593" spans="2:16" x14ac:dyDescent="0.2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</row>
    <row r="594" spans="2:16" x14ac:dyDescent="0.2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</row>
    <row r="595" spans="2:16" x14ac:dyDescent="0.2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</row>
    <row r="596" spans="2:16" x14ac:dyDescent="0.2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</row>
    <row r="597" spans="2:16" x14ac:dyDescent="0.2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</row>
    <row r="598" spans="2:16" x14ac:dyDescent="0.2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</row>
    <row r="599" spans="2:16" x14ac:dyDescent="0.2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</row>
    <row r="600" spans="2:16" x14ac:dyDescent="0.2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</row>
    <row r="601" spans="2:16" x14ac:dyDescent="0.2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</row>
    <row r="602" spans="2:16" x14ac:dyDescent="0.2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</row>
    <row r="603" spans="2:16" x14ac:dyDescent="0.2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</row>
    <row r="604" spans="2:16" x14ac:dyDescent="0.2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</row>
    <row r="605" spans="2:16" x14ac:dyDescent="0.2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</row>
    <row r="606" spans="2:16" x14ac:dyDescent="0.2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</row>
    <row r="607" spans="2:16" x14ac:dyDescent="0.2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</row>
    <row r="608" spans="2:16" x14ac:dyDescent="0.2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</row>
    <row r="609" spans="2:16" x14ac:dyDescent="0.2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</row>
    <row r="610" spans="2:16" x14ac:dyDescent="0.2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</row>
    <row r="611" spans="2:16" x14ac:dyDescent="0.2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</row>
    <row r="612" spans="2:16" x14ac:dyDescent="0.2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</row>
    <row r="613" spans="2:16" x14ac:dyDescent="0.2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</row>
    <row r="614" spans="2:16" x14ac:dyDescent="0.2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</row>
    <row r="615" spans="2:16" x14ac:dyDescent="0.2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</row>
    <row r="616" spans="2:16" x14ac:dyDescent="0.2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</row>
    <row r="617" spans="2:16" x14ac:dyDescent="0.2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</row>
    <row r="618" spans="2:16" x14ac:dyDescent="0.2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</row>
    <row r="619" spans="2:16" x14ac:dyDescent="0.2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</row>
    <row r="620" spans="2:16" x14ac:dyDescent="0.2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</row>
    <row r="621" spans="2:16" x14ac:dyDescent="0.2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</row>
    <row r="622" spans="2:16" x14ac:dyDescent="0.2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</row>
    <row r="623" spans="2:16" x14ac:dyDescent="0.2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</row>
    <row r="624" spans="2:16" x14ac:dyDescent="0.2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</row>
    <row r="625" spans="2:16" x14ac:dyDescent="0.2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</row>
    <row r="626" spans="2:16" x14ac:dyDescent="0.2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</row>
    <row r="627" spans="2:16" x14ac:dyDescent="0.2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</row>
    <row r="628" spans="2:16" x14ac:dyDescent="0.2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</row>
    <row r="629" spans="2:16" x14ac:dyDescent="0.2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</row>
    <row r="630" spans="2:16" x14ac:dyDescent="0.2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</row>
    <row r="631" spans="2:16" x14ac:dyDescent="0.2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</row>
    <row r="632" spans="2:16" x14ac:dyDescent="0.2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</row>
    <row r="633" spans="2:16" x14ac:dyDescent="0.2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</row>
    <row r="634" spans="2:16" x14ac:dyDescent="0.2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</row>
    <row r="635" spans="2:16" x14ac:dyDescent="0.2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</row>
    <row r="636" spans="2:16" x14ac:dyDescent="0.2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</row>
    <row r="637" spans="2:16" x14ac:dyDescent="0.2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</row>
    <row r="638" spans="2:16" x14ac:dyDescent="0.2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</row>
    <row r="639" spans="2:16" x14ac:dyDescent="0.2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</row>
    <row r="640" spans="2:16" x14ac:dyDescent="0.2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</row>
    <row r="641" spans="2:16" x14ac:dyDescent="0.2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</row>
    <row r="642" spans="2:16" x14ac:dyDescent="0.2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</row>
    <row r="643" spans="2:16" x14ac:dyDescent="0.2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</row>
    <row r="644" spans="2:16" x14ac:dyDescent="0.2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</row>
    <row r="645" spans="2:16" x14ac:dyDescent="0.2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</row>
    <row r="646" spans="2:16" x14ac:dyDescent="0.2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</row>
    <row r="647" spans="2:16" x14ac:dyDescent="0.2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</row>
    <row r="648" spans="2:16" x14ac:dyDescent="0.2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</row>
    <row r="649" spans="2:16" x14ac:dyDescent="0.2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</row>
    <row r="650" spans="2:16" x14ac:dyDescent="0.2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</row>
    <row r="651" spans="2:16" x14ac:dyDescent="0.2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</row>
    <row r="652" spans="2:16" x14ac:dyDescent="0.2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</row>
    <row r="653" spans="2:16" x14ac:dyDescent="0.2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</row>
    <row r="654" spans="2:16" x14ac:dyDescent="0.2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</row>
    <row r="655" spans="2:16" x14ac:dyDescent="0.2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</row>
    <row r="656" spans="2:16" x14ac:dyDescent="0.2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</row>
    <row r="657" spans="2:16" x14ac:dyDescent="0.2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</row>
    <row r="658" spans="2:16" x14ac:dyDescent="0.2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</row>
    <row r="659" spans="2:16" x14ac:dyDescent="0.2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</row>
    <row r="660" spans="2:16" x14ac:dyDescent="0.2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</row>
    <row r="661" spans="2:16" x14ac:dyDescent="0.2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</row>
    <row r="662" spans="2:16" x14ac:dyDescent="0.2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</row>
    <row r="663" spans="2:16" x14ac:dyDescent="0.2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</row>
    <row r="664" spans="2:16" x14ac:dyDescent="0.2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</row>
    <row r="665" spans="2:16" x14ac:dyDescent="0.2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</row>
    <row r="666" spans="2:16" x14ac:dyDescent="0.2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</row>
    <row r="667" spans="2:16" x14ac:dyDescent="0.2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</row>
    <row r="668" spans="2:16" x14ac:dyDescent="0.2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</row>
    <row r="669" spans="2:16" x14ac:dyDescent="0.2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</row>
    <row r="670" spans="2:16" x14ac:dyDescent="0.2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</row>
    <row r="671" spans="2:16" x14ac:dyDescent="0.2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</row>
    <row r="672" spans="2:16" x14ac:dyDescent="0.2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</row>
    <row r="673" spans="2:16" x14ac:dyDescent="0.2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</row>
    <row r="674" spans="2:16" x14ac:dyDescent="0.2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</row>
    <row r="675" spans="2:16" x14ac:dyDescent="0.2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</row>
    <row r="676" spans="2:16" x14ac:dyDescent="0.2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</row>
    <row r="677" spans="2:16" x14ac:dyDescent="0.2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</row>
    <row r="678" spans="2:16" x14ac:dyDescent="0.2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</row>
    <row r="679" spans="2:16" x14ac:dyDescent="0.2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</row>
    <row r="680" spans="2:16" x14ac:dyDescent="0.2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</row>
    <row r="681" spans="2:16" x14ac:dyDescent="0.2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</row>
    <row r="682" spans="2:16" x14ac:dyDescent="0.2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</row>
    <row r="683" spans="2:16" x14ac:dyDescent="0.2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</row>
    <row r="684" spans="2:16" x14ac:dyDescent="0.2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</row>
    <row r="685" spans="2:16" x14ac:dyDescent="0.2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</row>
    <row r="686" spans="2:16" x14ac:dyDescent="0.2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</row>
    <row r="687" spans="2:16" x14ac:dyDescent="0.2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</row>
    <row r="688" spans="2:16" x14ac:dyDescent="0.2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</row>
    <row r="689" spans="2:16" x14ac:dyDescent="0.2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</row>
    <row r="690" spans="2:16" x14ac:dyDescent="0.2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</row>
    <row r="691" spans="2:16" x14ac:dyDescent="0.2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</row>
    <row r="692" spans="2:16" x14ac:dyDescent="0.2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</row>
    <row r="693" spans="2:16" x14ac:dyDescent="0.2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</row>
    <row r="694" spans="2:16" x14ac:dyDescent="0.2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</row>
    <row r="695" spans="2:16" x14ac:dyDescent="0.2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</row>
    <row r="696" spans="2:16" x14ac:dyDescent="0.2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</row>
    <row r="697" spans="2:16" x14ac:dyDescent="0.2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</row>
    <row r="698" spans="2:16" x14ac:dyDescent="0.2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</row>
    <row r="699" spans="2:16" x14ac:dyDescent="0.2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</row>
    <row r="700" spans="2:16" x14ac:dyDescent="0.2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</row>
    <row r="701" spans="2:16" x14ac:dyDescent="0.2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</row>
    <row r="702" spans="2:16" x14ac:dyDescent="0.2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</row>
    <row r="703" spans="2:16" x14ac:dyDescent="0.2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</row>
    <row r="704" spans="2:16" x14ac:dyDescent="0.2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</row>
    <row r="705" spans="2:16" x14ac:dyDescent="0.2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</row>
    <row r="706" spans="2:16" x14ac:dyDescent="0.2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</row>
    <row r="707" spans="2:16" x14ac:dyDescent="0.2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</row>
    <row r="708" spans="2:16" x14ac:dyDescent="0.2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</row>
    <row r="709" spans="2:16" x14ac:dyDescent="0.2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</row>
    <row r="710" spans="2:16" x14ac:dyDescent="0.2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</row>
    <row r="711" spans="2:16" x14ac:dyDescent="0.2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</row>
    <row r="712" spans="2:16" x14ac:dyDescent="0.2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</row>
    <row r="713" spans="2:16" x14ac:dyDescent="0.2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</row>
    <row r="714" spans="2:16" x14ac:dyDescent="0.2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</row>
    <row r="715" spans="2:16" x14ac:dyDescent="0.2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</row>
    <row r="716" spans="2:16" x14ac:dyDescent="0.2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</row>
    <row r="717" spans="2:16" x14ac:dyDescent="0.2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</row>
    <row r="718" spans="2:16" x14ac:dyDescent="0.2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</row>
    <row r="719" spans="2:16" x14ac:dyDescent="0.2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</row>
    <row r="720" spans="2:16" x14ac:dyDescent="0.2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</row>
    <row r="721" spans="2:16" x14ac:dyDescent="0.2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</row>
    <row r="722" spans="2:16" x14ac:dyDescent="0.2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</row>
    <row r="723" spans="2:16" x14ac:dyDescent="0.2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</row>
    <row r="724" spans="2:16" x14ac:dyDescent="0.2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</row>
    <row r="725" spans="2:16" x14ac:dyDescent="0.2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</row>
    <row r="726" spans="2:16" x14ac:dyDescent="0.2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</row>
    <row r="727" spans="2:16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</row>
    <row r="728" spans="2:16" x14ac:dyDescent="0.2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</row>
    <row r="729" spans="2:16" x14ac:dyDescent="0.2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</row>
    <row r="730" spans="2:16" x14ac:dyDescent="0.2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</row>
    <row r="731" spans="2:16" x14ac:dyDescent="0.2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</row>
    <row r="732" spans="2:16" x14ac:dyDescent="0.2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</row>
    <row r="733" spans="2:16" x14ac:dyDescent="0.2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</row>
    <row r="734" spans="2:16" x14ac:dyDescent="0.2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</row>
    <row r="735" spans="2:16" x14ac:dyDescent="0.2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</row>
    <row r="736" spans="2:16" x14ac:dyDescent="0.2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</row>
    <row r="737" spans="2:16" x14ac:dyDescent="0.2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</row>
    <row r="738" spans="2:16" x14ac:dyDescent="0.2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</row>
    <row r="739" spans="2:16" x14ac:dyDescent="0.2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</row>
    <row r="740" spans="2:16" x14ac:dyDescent="0.2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</row>
    <row r="741" spans="2:16" x14ac:dyDescent="0.2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</row>
    <row r="742" spans="2:16" x14ac:dyDescent="0.2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</row>
    <row r="743" spans="2:16" x14ac:dyDescent="0.2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</row>
    <row r="744" spans="2:16" x14ac:dyDescent="0.2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</row>
    <row r="745" spans="2:16" x14ac:dyDescent="0.2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</row>
    <row r="746" spans="2:16" x14ac:dyDescent="0.2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</row>
    <row r="747" spans="2:16" x14ac:dyDescent="0.2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</row>
    <row r="748" spans="2:16" x14ac:dyDescent="0.2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</row>
    <row r="749" spans="2:16" x14ac:dyDescent="0.2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</row>
    <row r="750" spans="2:16" x14ac:dyDescent="0.2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</row>
    <row r="751" spans="2:16" x14ac:dyDescent="0.2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</row>
    <row r="752" spans="2:16" x14ac:dyDescent="0.2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</row>
    <row r="753" spans="2:16" x14ac:dyDescent="0.2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</row>
    <row r="754" spans="2:16" x14ac:dyDescent="0.2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</row>
    <row r="755" spans="2:16" x14ac:dyDescent="0.2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</row>
    <row r="756" spans="2:16" x14ac:dyDescent="0.2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</row>
    <row r="757" spans="2:16" x14ac:dyDescent="0.2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</row>
    <row r="758" spans="2:16" x14ac:dyDescent="0.2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</row>
    <row r="759" spans="2:16" x14ac:dyDescent="0.2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</row>
    <row r="760" spans="2:16" x14ac:dyDescent="0.2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</row>
    <row r="761" spans="2:16" x14ac:dyDescent="0.2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</row>
    <row r="762" spans="2:16" x14ac:dyDescent="0.2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</row>
    <row r="763" spans="2:16" x14ac:dyDescent="0.2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</row>
    <row r="764" spans="2:16" x14ac:dyDescent="0.2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</row>
    <row r="765" spans="2:16" x14ac:dyDescent="0.2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</row>
    <row r="766" spans="2:16" x14ac:dyDescent="0.2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</row>
    <row r="767" spans="2:16" x14ac:dyDescent="0.2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</row>
    <row r="768" spans="2:16" x14ac:dyDescent="0.2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</row>
    <row r="769" spans="2:16" x14ac:dyDescent="0.2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</row>
    <row r="770" spans="2:16" x14ac:dyDescent="0.2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</row>
    <row r="771" spans="2:16" x14ac:dyDescent="0.2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</row>
    <row r="772" spans="2:16" x14ac:dyDescent="0.2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</row>
    <row r="773" spans="2:16" x14ac:dyDescent="0.2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</row>
    <row r="774" spans="2:16" x14ac:dyDescent="0.2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</row>
    <row r="775" spans="2:16" x14ac:dyDescent="0.2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</row>
    <row r="776" spans="2:16" x14ac:dyDescent="0.2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</row>
    <row r="777" spans="2:16" x14ac:dyDescent="0.2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</row>
    <row r="778" spans="2:16" x14ac:dyDescent="0.2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</row>
    <row r="779" spans="2:16" x14ac:dyDescent="0.2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</row>
    <row r="780" spans="2:16" x14ac:dyDescent="0.2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</row>
    <row r="781" spans="2:16" x14ac:dyDescent="0.2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</row>
    <row r="782" spans="2:16" x14ac:dyDescent="0.2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</row>
    <row r="783" spans="2:16" x14ac:dyDescent="0.2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</row>
    <row r="784" spans="2:16" x14ac:dyDescent="0.2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</row>
    <row r="785" spans="2:16" x14ac:dyDescent="0.2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</row>
    <row r="786" spans="2:16" x14ac:dyDescent="0.2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</row>
    <row r="787" spans="2:16" x14ac:dyDescent="0.2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</row>
    <row r="788" spans="2:16" x14ac:dyDescent="0.2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</row>
    <row r="789" spans="2:16" x14ac:dyDescent="0.2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</row>
    <row r="790" spans="2:16" x14ac:dyDescent="0.2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</row>
    <row r="791" spans="2:16" x14ac:dyDescent="0.2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</row>
    <row r="792" spans="2:16" x14ac:dyDescent="0.2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</row>
    <row r="793" spans="2:16" x14ac:dyDescent="0.2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</row>
    <row r="794" spans="2:16" x14ac:dyDescent="0.2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</row>
    <row r="795" spans="2:16" x14ac:dyDescent="0.2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</row>
    <row r="796" spans="2:16" x14ac:dyDescent="0.2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</row>
    <row r="797" spans="2:16" x14ac:dyDescent="0.2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</row>
    <row r="798" spans="2:16" x14ac:dyDescent="0.2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</row>
    <row r="799" spans="2:16" x14ac:dyDescent="0.2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</row>
    <row r="800" spans="2:16" x14ac:dyDescent="0.2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</row>
    <row r="801" spans="2:16" x14ac:dyDescent="0.2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</row>
    <row r="802" spans="2:16" x14ac:dyDescent="0.2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</row>
    <row r="803" spans="2:16" x14ac:dyDescent="0.2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</row>
    <row r="804" spans="2:16" x14ac:dyDescent="0.2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</row>
    <row r="805" spans="2:16" x14ac:dyDescent="0.2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</row>
    <row r="806" spans="2:16" x14ac:dyDescent="0.2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</row>
    <row r="807" spans="2:16" x14ac:dyDescent="0.2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</row>
    <row r="808" spans="2:16" x14ac:dyDescent="0.2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</row>
    <row r="809" spans="2:16" x14ac:dyDescent="0.2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</row>
    <row r="810" spans="2:16" x14ac:dyDescent="0.2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</row>
    <row r="811" spans="2:16" x14ac:dyDescent="0.2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</row>
    <row r="812" spans="2:16" x14ac:dyDescent="0.2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</row>
    <row r="813" spans="2:16" x14ac:dyDescent="0.2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</row>
    <row r="814" spans="2:16" x14ac:dyDescent="0.2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</row>
    <row r="815" spans="2:16" x14ac:dyDescent="0.2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</row>
    <row r="816" spans="2:16" x14ac:dyDescent="0.2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</row>
    <row r="817" spans="2:16" x14ac:dyDescent="0.2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</row>
    <row r="818" spans="2:16" x14ac:dyDescent="0.2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</row>
    <row r="819" spans="2:16" x14ac:dyDescent="0.2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</row>
    <row r="820" spans="2:16" x14ac:dyDescent="0.2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</row>
    <row r="821" spans="2:16" x14ac:dyDescent="0.2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</row>
    <row r="822" spans="2:16" x14ac:dyDescent="0.2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</row>
    <row r="823" spans="2:16" x14ac:dyDescent="0.2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</row>
    <row r="824" spans="2:16" x14ac:dyDescent="0.2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</row>
    <row r="825" spans="2:16" x14ac:dyDescent="0.2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</row>
    <row r="826" spans="2:16" x14ac:dyDescent="0.2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</row>
    <row r="827" spans="2:16" x14ac:dyDescent="0.2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</row>
    <row r="828" spans="2:16" x14ac:dyDescent="0.2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</row>
    <row r="829" spans="2:16" x14ac:dyDescent="0.2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</row>
    <row r="830" spans="2:16" x14ac:dyDescent="0.2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</row>
    <row r="831" spans="2:16" x14ac:dyDescent="0.2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</row>
    <row r="832" spans="2:16" x14ac:dyDescent="0.2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</row>
    <row r="833" spans="2:16" x14ac:dyDescent="0.2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</row>
    <row r="834" spans="2:16" x14ac:dyDescent="0.2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</row>
    <row r="835" spans="2:16" x14ac:dyDescent="0.2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</row>
    <row r="836" spans="2:16" x14ac:dyDescent="0.2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</row>
    <row r="837" spans="2:16" x14ac:dyDescent="0.2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</row>
    <row r="838" spans="2:16" x14ac:dyDescent="0.2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</row>
    <row r="839" spans="2:16" x14ac:dyDescent="0.2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</row>
    <row r="840" spans="2:16" x14ac:dyDescent="0.2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</row>
    <row r="841" spans="2:16" x14ac:dyDescent="0.2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</row>
    <row r="842" spans="2:16" x14ac:dyDescent="0.2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</row>
    <row r="843" spans="2:16" x14ac:dyDescent="0.2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</row>
    <row r="844" spans="2:16" x14ac:dyDescent="0.2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</row>
    <row r="845" spans="2:16" x14ac:dyDescent="0.2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</row>
    <row r="846" spans="2:16" x14ac:dyDescent="0.2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</row>
    <row r="847" spans="2:16" x14ac:dyDescent="0.2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</row>
    <row r="848" spans="2:16" x14ac:dyDescent="0.2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</row>
    <row r="849" spans="2:16" x14ac:dyDescent="0.2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</row>
    <row r="850" spans="2:16" x14ac:dyDescent="0.2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</row>
    <row r="851" spans="2:16" x14ac:dyDescent="0.2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</row>
    <row r="852" spans="2:16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</row>
    <row r="853" spans="2:16" x14ac:dyDescent="0.2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</row>
    <row r="854" spans="2:16" x14ac:dyDescent="0.2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</row>
    <row r="855" spans="2:16" x14ac:dyDescent="0.2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</row>
    <row r="856" spans="2:16" x14ac:dyDescent="0.2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</row>
    <row r="857" spans="2:16" x14ac:dyDescent="0.2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</row>
    <row r="858" spans="2:16" x14ac:dyDescent="0.2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</row>
    <row r="859" spans="2:16" x14ac:dyDescent="0.2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</row>
    <row r="860" spans="2:16" x14ac:dyDescent="0.2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</row>
    <row r="861" spans="2:16" x14ac:dyDescent="0.2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</row>
    <row r="862" spans="2:16" x14ac:dyDescent="0.2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</row>
    <row r="863" spans="2:16" x14ac:dyDescent="0.2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</row>
    <row r="864" spans="2:16" x14ac:dyDescent="0.2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</row>
    <row r="865" spans="2:16" x14ac:dyDescent="0.2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</row>
    <row r="866" spans="2:16" x14ac:dyDescent="0.2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</row>
    <row r="867" spans="2:16" x14ac:dyDescent="0.2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</row>
    <row r="868" spans="2:16" x14ac:dyDescent="0.2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</row>
    <row r="869" spans="2:16" x14ac:dyDescent="0.2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</row>
    <row r="870" spans="2:16" x14ac:dyDescent="0.2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</row>
    <row r="871" spans="2:16" x14ac:dyDescent="0.2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</row>
    <row r="872" spans="2:16" x14ac:dyDescent="0.2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</row>
    <row r="873" spans="2:16" x14ac:dyDescent="0.2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</row>
    <row r="874" spans="2:16" x14ac:dyDescent="0.2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</row>
    <row r="875" spans="2:16" x14ac:dyDescent="0.2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</row>
    <row r="876" spans="2:16" x14ac:dyDescent="0.2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</row>
    <row r="877" spans="2:16" x14ac:dyDescent="0.2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</row>
    <row r="878" spans="2:16" x14ac:dyDescent="0.2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</row>
    <row r="879" spans="2:16" x14ac:dyDescent="0.2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</row>
    <row r="880" spans="2:16" x14ac:dyDescent="0.2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</row>
    <row r="881" spans="2:16" x14ac:dyDescent="0.2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</row>
    <row r="882" spans="2:16" x14ac:dyDescent="0.2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</row>
    <row r="883" spans="2:16" x14ac:dyDescent="0.2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</row>
    <row r="884" spans="2:16" x14ac:dyDescent="0.2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</row>
    <row r="885" spans="2:16" x14ac:dyDescent="0.2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</row>
    <row r="886" spans="2:16" x14ac:dyDescent="0.2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</row>
    <row r="887" spans="2:16" x14ac:dyDescent="0.2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</row>
    <row r="888" spans="2:16" x14ac:dyDescent="0.2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</row>
    <row r="889" spans="2:16" x14ac:dyDescent="0.2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</row>
    <row r="890" spans="2:16" x14ac:dyDescent="0.2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</row>
    <row r="891" spans="2:16" x14ac:dyDescent="0.2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</row>
    <row r="892" spans="2:16" x14ac:dyDescent="0.2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</row>
    <row r="893" spans="2:16" x14ac:dyDescent="0.2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</row>
    <row r="894" spans="2:16" x14ac:dyDescent="0.2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</row>
    <row r="895" spans="2:16" x14ac:dyDescent="0.2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</row>
    <row r="896" spans="2:16" x14ac:dyDescent="0.2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</row>
    <row r="897" spans="2:16" x14ac:dyDescent="0.2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</row>
    <row r="898" spans="2:16" x14ac:dyDescent="0.2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</row>
    <row r="899" spans="2:16" x14ac:dyDescent="0.2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</row>
    <row r="900" spans="2:16" x14ac:dyDescent="0.2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</row>
    <row r="901" spans="2:16" x14ac:dyDescent="0.2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</row>
    <row r="902" spans="2:16" x14ac:dyDescent="0.2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</row>
    <row r="903" spans="2:16" x14ac:dyDescent="0.2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</row>
    <row r="904" spans="2:16" x14ac:dyDescent="0.2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</row>
    <row r="905" spans="2:16" x14ac:dyDescent="0.2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</row>
    <row r="906" spans="2:16" x14ac:dyDescent="0.2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</row>
    <row r="907" spans="2:16" x14ac:dyDescent="0.2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</row>
    <row r="908" spans="2:16" x14ac:dyDescent="0.2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</row>
    <row r="909" spans="2:16" x14ac:dyDescent="0.2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</row>
    <row r="910" spans="2:16" x14ac:dyDescent="0.2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</row>
    <row r="911" spans="2:16" x14ac:dyDescent="0.2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</row>
    <row r="912" spans="2:16" x14ac:dyDescent="0.2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</row>
    <row r="913" spans="2:16" x14ac:dyDescent="0.2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</row>
    <row r="914" spans="2:16" x14ac:dyDescent="0.2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</row>
    <row r="915" spans="2:16" x14ac:dyDescent="0.2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</row>
    <row r="916" spans="2:16" x14ac:dyDescent="0.2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</row>
    <row r="917" spans="2:16" x14ac:dyDescent="0.2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</row>
    <row r="918" spans="2:16" x14ac:dyDescent="0.2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</row>
    <row r="919" spans="2:16" x14ac:dyDescent="0.2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</row>
    <row r="920" spans="2:16" x14ac:dyDescent="0.2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</row>
    <row r="921" spans="2:16" x14ac:dyDescent="0.2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</row>
    <row r="922" spans="2:16" x14ac:dyDescent="0.2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</row>
    <row r="923" spans="2:16" x14ac:dyDescent="0.2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</row>
    <row r="924" spans="2:16" x14ac:dyDescent="0.2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</row>
    <row r="925" spans="2:16" x14ac:dyDescent="0.2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</row>
    <row r="926" spans="2:16" x14ac:dyDescent="0.2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</row>
    <row r="927" spans="2:16" x14ac:dyDescent="0.2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</row>
    <row r="928" spans="2:16" x14ac:dyDescent="0.2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</row>
    <row r="929" spans="2:16" x14ac:dyDescent="0.2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</row>
    <row r="930" spans="2:16" x14ac:dyDescent="0.2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</row>
    <row r="931" spans="2:16" x14ac:dyDescent="0.2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</row>
    <row r="932" spans="2:16" x14ac:dyDescent="0.2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</row>
    <row r="933" spans="2:16" x14ac:dyDescent="0.2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</row>
    <row r="934" spans="2:16" x14ac:dyDescent="0.2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</row>
    <row r="935" spans="2:16" x14ac:dyDescent="0.2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</row>
    <row r="936" spans="2:16" x14ac:dyDescent="0.2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</row>
    <row r="937" spans="2:16" x14ac:dyDescent="0.2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</row>
    <row r="938" spans="2:16" x14ac:dyDescent="0.2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</row>
    <row r="939" spans="2:16" x14ac:dyDescent="0.2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</row>
    <row r="940" spans="2:16" x14ac:dyDescent="0.2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</row>
    <row r="941" spans="2:16" x14ac:dyDescent="0.2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</row>
    <row r="942" spans="2:16" x14ac:dyDescent="0.2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</row>
    <row r="943" spans="2:16" x14ac:dyDescent="0.2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</row>
    <row r="944" spans="2:16" x14ac:dyDescent="0.2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</row>
    <row r="945" spans="2:16" x14ac:dyDescent="0.2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</row>
    <row r="946" spans="2:16" x14ac:dyDescent="0.2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</row>
    <row r="947" spans="2:16" x14ac:dyDescent="0.2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</row>
    <row r="948" spans="2:16" x14ac:dyDescent="0.2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</row>
    <row r="949" spans="2:16" x14ac:dyDescent="0.2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</row>
    <row r="950" spans="2:16" x14ac:dyDescent="0.2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</row>
    <row r="951" spans="2:16" x14ac:dyDescent="0.2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</row>
    <row r="952" spans="2:16" x14ac:dyDescent="0.2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</row>
    <row r="953" spans="2:16" x14ac:dyDescent="0.2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</row>
    <row r="954" spans="2:16" x14ac:dyDescent="0.2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</row>
    <row r="955" spans="2:16" x14ac:dyDescent="0.2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</row>
    <row r="956" spans="2:16" x14ac:dyDescent="0.2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</row>
    <row r="957" spans="2:16" x14ac:dyDescent="0.2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</row>
    <row r="958" spans="2:16" x14ac:dyDescent="0.2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</row>
    <row r="959" spans="2:16" x14ac:dyDescent="0.2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</row>
    <row r="960" spans="2:16" x14ac:dyDescent="0.2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</row>
    <row r="961" spans="2:16" x14ac:dyDescent="0.2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</row>
    <row r="962" spans="2:16" x14ac:dyDescent="0.2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</row>
    <row r="963" spans="2:16" x14ac:dyDescent="0.2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</row>
    <row r="964" spans="2:16" x14ac:dyDescent="0.2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</row>
    <row r="965" spans="2:16" x14ac:dyDescent="0.2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</row>
    <row r="966" spans="2:16" x14ac:dyDescent="0.2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</row>
    <row r="967" spans="2:16" x14ac:dyDescent="0.2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</row>
    <row r="968" spans="2:16" x14ac:dyDescent="0.2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</row>
    <row r="969" spans="2:16" x14ac:dyDescent="0.2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</row>
    <row r="970" spans="2:16" x14ac:dyDescent="0.2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</row>
    <row r="971" spans="2:16" x14ac:dyDescent="0.2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</row>
    <row r="972" spans="2:16" x14ac:dyDescent="0.2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</row>
    <row r="973" spans="2:16" x14ac:dyDescent="0.2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</row>
    <row r="974" spans="2:16" x14ac:dyDescent="0.2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</row>
    <row r="975" spans="2:16" x14ac:dyDescent="0.2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</row>
    <row r="976" spans="2:16" x14ac:dyDescent="0.2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</row>
    <row r="977" spans="2:16" x14ac:dyDescent="0.2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</row>
    <row r="978" spans="2:16" x14ac:dyDescent="0.2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</row>
    <row r="979" spans="2:16" x14ac:dyDescent="0.2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</row>
    <row r="980" spans="2:16" x14ac:dyDescent="0.2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</row>
    <row r="981" spans="2:16" x14ac:dyDescent="0.2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</row>
    <row r="982" spans="2:16" x14ac:dyDescent="0.2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</row>
    <row r="983" spans="2:16" x14ac:dyDescent="0.2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</row>
    <row r="984" spans="2:16" x14ac:dyDescent="0.2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</row>
    <row r="985" spans="2:16" x14ac:dyDescent="0.2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</row>
    <row r="986" spans="2:16" x14ac:dyDescent="0.2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</row>
    <row r="987" spans="2:16" x14ac:dyDescent="0.2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</row>
    <row r="988" spans="2:16" x14ac:dyDescent="0.2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</row>
    <row r="989" spans="2:16" x14ac:dyDescent="0.2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</row>
    <row r="990" spans="2:16" x14ac:dyDescent="0.2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</row>
    <row r="991" spans="2:16" x14ac:dyDescent="0.2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</row>
    <row r="992" spans="2:16" x14ac:dyDescent="0.2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</row>
    <row r="993" spans="2:16" x14ac:dyDescent="0.2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</row>
    <row r="994" spans="2:16" x14ac:dyDescent="0.2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</row>
    <row r="995" spans="2:16" x14ac:dyDescent="0.2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</row>
    <row r="996" spans="2:16" x14ac:dyDescent="0.2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</row>
    <row r="997" spans="2:16" x14ac:dyDescent="0.2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</row>
    <row r="998" spans="2:16" x14ac:dyDescent="0.2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</row>
    <row r="999" spans="2:16" x14ac:dyDescent="0.2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</row>
    <row r="1000" spans="2:16" x14ac:dyDescent="0.2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</row>
    <row r="1001" spans="2:16" x14ac:dyDescent="0.2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</row>
    <row r="1002" spans="2:16" x14ac:dyDescent="0.2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</row>
    <row r="1003" spans="2:16" x14ac:dyDescent="0.2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</row>
    <row r="1004" spans="2:16" x14ac:dyDescent="0.2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</row>
    <row r="1005" spans="2:16" x14ac:dyDescent="0.2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</row>
    <row r="1006" spans="2:16" x14ac:dyDescent="0.2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</row>
    <row r="1007" spans="2:16" x14ac:dyDescent="0.2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</row>
    <row r="1008" spans="2:16" x14ac:dyDescent="0.2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</row>
    <row r="1009" spans="2:16" x14ac:dyDescent="0.2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</row>
    <row r="1010" spans="2:16" x14ac:dyDescent="0.2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</row>
    <row r="1011" spans="2:16" x14ac:dyDescent="0.2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</row>
    <row r="1012" spans="2:16" x14ac:dyDescent="0.2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</row>
    <row r="1013" spans="2:16" x14ac:dyDescent="0.2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</row>
    <row r="1014" spans="2:16" x14ac:dyDescent="0.2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</row>
    <row r="1015" spans="2:16" x14ac:dyDescent="0.2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</row>
    <row r="1016" spans="2:16" x14ac:dyDescent="0.2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</row>
    <row r="1017" spans="2:16" x14ac:dyDescent="0.2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</row>
    <row r="1018" spans="2:16" x14ac:dyDescent="0.2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</row>
    <row r="1019" spans="2:16" x14ac:dyDescent="0.2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</row>
    <row r="1020" spans="2:16" x14ac:dyDescent="0.2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</row>
    <row r="1021" spans="2:16" x14ac:dyDescent="0.2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</row>
    <row r="1022" spans="2:16" x14ac:dyDescent="0.2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</row>
    <row r="1023" spans="2:16" x14ac:dyDescent="0.2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</row>
    <row r="1024" spans="2:16" x14ac:dyDescent="0.2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</row>
    <row r="1025" spans="2:16" x14ac:dyDescent="0.2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</row>
    <row r="1026" spans="2:16" x14ac:dyDescent="0.2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</row>
    <row r="1027" spans="2:16" x14ac:dyDescent="0.2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</row>
    <row r="1028" spans="2:16" x14ac:dyDescent="0.2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</row>
    <row r="1029" spans="2:16" x14ac:dyDescent="0.2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</row>
    <row r="1030" spans="2:16" x14ac:dyDescent="0.2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</row>
    <row r="1031" spans="2:16" x14ac:dyDescent="0.2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</row>
    <row r="1032" spans="2:16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</row>
    <row r="1033" spans="2:16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</row>
    <row r="1034" spans="2:16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</row>
    <row r="1035" spans="2:16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</row>
    <row r="1036" spans="2:16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</row>
    <row r="1037" spans="2:16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</row>
    <row r="1038" spans="2:16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</row>
    <row r="1039" spans="2:16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</row>
    <row r="1040" spans="2:16" x14ac:dyDescent="0.2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</row>
    <row r="1041" spans="2:16" x14ac:dyDescent="0.2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</row>
    <row r="1042" spans="2:16" x14ac:dyDescent="0.2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</row>
    <row r="1043" spans="2:16" x14ac:dyDescent="0.2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</row>
    <row r="1044" spans="2:16" x14ac:dyDescent="0.2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</row>
    <row r="1045" spans="2:16" x14ac:dyDescent="0.2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</row>
    <row r="1046" spans="2:16" x14ac:dyDescent="0.2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</row>
    <row r="1047" spans="2:16" x14ac:dyDescent="0.2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</row>
    <row r="1048" spans="2:16" x14ac:dyDescent="0.2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</row>
    <row r="1049" spans="2:16" x14ac:dyDescent="0.2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</row>
    <row r="1050" spans="2:16" x14ac:dyDescent="0.2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</row>
    <row r="1051" spans="2:16" x14ac:dyDescent="0.2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</row>
    <row r="1052" spans="2:16" x14ac:dyDescent="0.2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</row>
    <row r="1053" spans="2:16" x14ac:dyDescent="0.2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</row>
    <row r="1054" spans="2:16" x14ac:dyDescent="0.2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</row>
    <row r="1055" spans="2:16" x14ac:dyDescent="0.2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</row>
    <row r="1056" spans="2:16" x14ac:dyDescent="0.2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</row>
    <row r="1057" spans="2:16" x14ac:dyDescent="0.2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</row>
    <row r="1058" spans="2:16" x14ac:dyDescent="0.2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</row>
    <row r="1059" spans="2:16" x14ac:dyDescent="0.2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</row>
    <row r="1060" spans="2:16" x14ac:dyDescent="0.2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</row>
    <row r="1061" spans="2:16" x14ac:dyDescent="0.2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</row>
    <row r="1062" spans="2:16" x14ac:dyDescent="0.2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</row>
    <row r="1063" spans="2:16" x14ac:dyDescent="0.2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</row>
    <row r="1064" spans="2:16" x14ac:dyDescent="0.2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</row>
    <row r="1065" spans="2:16" x14ac:dyDescent="0.2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</row>
    <row r="1066" spans="2:16" x14ac:dyDescent="0.2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</row>
    <row r="1067" spans="2:16" x14ac:dyDescent="0.2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</row>
    <row r="1068" spans="2:16" x14ac:dyDescent="0.2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</row>
    <row r="1069" spans="2:16" x14ac:dyDescent="0.2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</row>
    <row r="1070" spans="2:16" x14ac:dyDescent="0.2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</row>
    <row r="1071" spans="2:16" x14ac:dyDescent="0.2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</row>
    <row r="1072" spans="2:16" x14ac:dyDescent="0.2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</row>
    <row r="1073" spans="2:16" x14ac:dyDescent="0.2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</row>
    <row r="1074" spans="2:16" x14ac:dyDescent="0.2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</row>
    <row r="1075" spans="2:16" x14ac:dyDescent="0.2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</row>
    <row r="1076" spans="2:16" x14ac:dyDescent="0.2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</row>
    <row r="1077" spans="2:16" x14ac:dyDescent="0.2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</row>
    <row r="1078" spans="2:16" x14ac:dyDescent="0.2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</row>
    <row r="1079" spans="2:16" x14ac:dyDescent="0.2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</row>
    <row r="1080" spans="2:16" x14ac:dyDescent="0.2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</row>
    <row r="1081" spans="2:16" x14ac:dyDescent="0.2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</row>
    <row r="1082" spans="2:16" x14ac:dyDescent="0.2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</row>
    <row r="1083" spans="2:16" x14ac:dyDescent="0.2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</row>
    <row r="1084" spans="2:16" x14ac:dyDescent="0.2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</row>
    <row r="1085" spans="2:16" x14ac:dyDescent="0.2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</row>
    <row r="1086" spans="2:16" x14ac:dyDescent="0.2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</row>
    <row r="1087" spans="2:16" x14ac:dyDescent="0.2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</row>
    <row r="1088" spans="2:16" x14ac:dyDescent="0.2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</row>
    <row r="1089" spans="2:16" x14ac:dyDescent="0.2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</row>
    <row r="1090" spans="2:16" x14ac:dyDescent="0.2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</row>
    <row r="1091" spans="2:16" x14ac:dyDescent="0.2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</row>
    <row r="1092" spans="2:16" x14ac:dyDescent="0.2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</row>
    <row r="1093" spans="2:16" x14ac:dyDescent="0.2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</row>
    <row r="1094" spans="2:16" x14ac:dyDescent="0.2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</row>
    <row r="1095" spans="2:16" x14ac:dyDescent="0.2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</row>
    <row r="1096" spans="2:16" x14ac:dyDescent="0.2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</row>
    <row r="1097" spans="2:16" x14ac:dyDescent="0.2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</row>
    <row r="1098" spans="2:16" x14ac:dyDescent="0.2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</row>
    <row r="1099" spans="2:16" x14ac:dyDescent="0.2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</row>
    <row r="1100" spans="2:16" x14ac:dyDescent="0.2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</row>
    <row r="1101" spans="2:16" x14ac:dyDescent="0.2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</row>
    <row r="1102" spans="2:16" x14ac:dyDescent="0.2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</row>
    <row r="1103" spans="2:16" x14ac:dyDescent="0.2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</row>
    <row r="1104" spans="2:16" x14ac:dyDescent="0.2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</row>
    <row r="1105" spans="2:16" x14ac:dyDescent="0.2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</row>
    <row r="1106" spans="2:16" x14ac:dyDescent="0.2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</row>
    <row r="1107" spans="2:16" x14ac:dyDescent="0.2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</row>
    <row r="1108" spans="2:16" x14ac:dyDescent="0.2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</row>
    <row r="1109" spans="2:16" x14ac:dyDescent="0.2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</row>
    <row r="1110" spans="2:16" x14ac:dyDescent="0.2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</row>
    <row r="1111" spans="2:16" x14ac:dyDescent="0.2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</row>
    <row r="1112" spans="2:16" x14ac:dyDescent="0.2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</row>
    <row r="1113" spans="2:16" x14ac:dyDescent="0.2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</row>
    <row r="1114" spans="2:16" x14ac:dyDescent="0.2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</row>
    <row r="1115" spans="2:16" x14ac:dyDescent="0.2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</row>
    <row r="1116" spans="2:16" x14ac:dyDescent="0.2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</row>
    <row r="1117" spans="2:16" x14ac:dyDescent="0.2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</row>
    <row r="1118" spans="2:16" x14ac:dyDescent="0.2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</row>
    <row r="1119" spans="2:16" x14ac:dyDescent="0.2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</row>
    <row r="1120" spans="2:16" x14ac:dyDescent="0.2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</row>
    <row r="1121" spans="2:16" x14ac:dyDescent="0.2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</row>
    <row r="1122" spans="2:16" x14ac:dyDescent="0.2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</row>
    <row r="1123" spans="2:16" x14ac:dyDescent="0.2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</row>
    <row r="1124" spans="2:16" x14ac:dyDescent="0.2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</row>
    <row r="1125" spans="2:16" x14ac:dyDescent="0.2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</row>
    <row r="1126" spans="2:16" x14ac:dyDescent="0.2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</row>
    <row r="1127" spans="2:16" x14ac:dyDescent="0.2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</row>
    <row r="1128" spans="2:16" x14ac:dyDescent="0.2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</row>
    <row r="1129" spans="2:16" x14ac:dyDescent="0.2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</row>
    <row r="1130" spans="2:16" x14ac:dyDescent="0.2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</row>
    <row r="1131" spans="2:16" x14ac:dyDescent="0.2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</row>
    <row r="1132" spans="2:16" x14ac:dyDescent="0.2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</row>
    <row r="1133" spans="2:16" x14ac:dyDescent="0.2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</row>
    <row r="1134" spans="2:16" x14ac:dyDescent="0.2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</row>
    <row r="1135" spans="2:16" x14ac:dyDescent="0.2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</row>
    <row r="1136" spans="2:16" x14ac:dyDescent="0.2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</row>
    <row r="1137" spans="2:16" x14ac:dyDescent="0.2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</row>
    <row r="1138" spans="2:16" x14ac:dyDescent="0.2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</row>
    <row r="1139" spans="2:16" x14ac:dyDescent="0.2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</row>
    <row r="1140" spans="2:16" x14ac:dyDescent="0.2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</row>
    <row r="1141" spans="2:16" x14ac:dyDescent="0.2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</row>
    <row r="1142" spans="2:16" x14ac:dyDescent="0.2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</row>
    <row r="1143" spans="2:16" x14ac:dyDescent="0.2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</row>
    <row r="1144" spans="2:16" x14ac:dyDescent="0.2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</row>
    <row r="1145" spans="2:16" x14ac:dyDescent="0.2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</row>
    <row r="1146" spans="2:16" x14ac:dyDescent="0.2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</row>
    <row r="1147" spans="2:16" x14ac:dyDescent="0.2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</row>
    <row r="1148" spans="2:16" x14ac:dyDescent="0.2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</row>
    <row r="1149" spans="2:16" x14ac:dyDescent="0.2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</row>
    <row r="1150" spans="2:16" x14ac:dyDescent="0.2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</row>
    <row r="1151" spans="2:16" x14ac:dyDescent="0.2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</row>
    <row r="1152" spans="2:16" x14ac:dyDescent="0.2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</row>
    <row r="1153" spans="2:16" x14ac:dyDescent="0.2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</row>
    <row r="1154" spans="2:16" x14ac:dyDescent="0.2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</row>
    <row r="1155" spans="2:16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</row>
    <row r="1156" spans="2:16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</row>
    <row r="1157" spans="2:16" x14ac:dyDescent="0.2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</row>
    <row r="1158" spans="2:16" x14ac:dyDescent="0.2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</row>
    <row r="1159" spans="2:16" x14ac:dyDescent="0.2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</row>
    <row r="1160" spans="2:16" x14ac:dyDescent="0.2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</row>
    <row r="1161" spans="2:16" x14ac:dyDescent="0.2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</row>
    <row r="1162" spans="2:16" x14ac:dyDescent="0.2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</row>
    <row r="1163" spans="2:16" x14ac:dyDescent="0.2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</row>
    <row r="1164" spans="2:16" x14ac:dyDescent="0.2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</row>
    <row r="1165" spans="2:16" x14ac:dyDescent="0.2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</row>
    <row r="1166" spans="2:16" x14ac:dyDescent="0.2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</row>
    <row r="1167" spans="2:16" x14ac:dyDescent="0.2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</row>
    <row r="1168" spans="2:16" x14ac:dyDescent="0.2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</row>
    <row r="1169" spans="2:16" x14ac:dyDescent="0.2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</row>
    <row r="1170" spans="2:16" x14ac:dyDescent="0.2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</row>
    <row r="1171" spans="2:16" x14ac:dyDescent="0.2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</row>
    <row r="1172" spans="2:16" x14ac:dyDescent="0.2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</row>
    <row r="1173" spans="2:16" x14ac:dyDescent="0.2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</row>
    <row r="1174" spans="2:16" x14ac:dyDescent="0.2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</row>
    <row r="1175" spans="2:16" x14ac:dyDescent="0.2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</row>
    <row r="1176" spans="2:16" x14ac:dyDescent="0.2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</row>
    <row r="1177" spans="2:16" x14ac:dyDescent="0.2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</row>
    <row r="1178" spans="2:16" x14ac:dyDescent="0.2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</row>
    <row r="1179" spans="2:16" x14ac:dyDescent="0.2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</row>
    <row r="1180" spans="2:16" x14ac:dyDescent="0.2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</row>
    <row r="1181" spans="2:16" x14ac:dyDescent="0.2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</row>
    <row r="1182" spans="2:16" x14ac:dyDescent="0.2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</row>
    <row r="1183" spans="2:16" x14ac:dyDescent="0.2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</row>
    <row r="1184" spans="2:16" x14ac:dyDescent="0.2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</row>
    <row r="1185" spans="2:16" x14ac:dyDescent="0.2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</row>
    <row r="1186" spans="2:16" x14ac:dyDescent="0.2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</row>
    <row r="1187" spans="2:16" x14ac:dyDescent="0.2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</row>
    <row r="1188" spans="2:16" x14ac:dyDescent="0.2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</row>
    <row r="1189" spans="2:16" x14ac:dyDescent="0.2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</row>
    <row r="1190" spans="2:16" x14ac:dyDescent="0.2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</row>
    <row r="1191" spans="2:16" x14ac:dyDescent="0.2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</row>
    <row r="1192" spans="2:16" x14ac:dyDescent="0.2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</row>
    <row r="1193" spans="2:16" x14ac:dyDescent="0.2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</row>
    <row r="1194" spans="2:16" x14ac:dyDescent="0.2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</row>
    <row r="1195" spans="2:16" x14ac:dyDescent="0.2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</row>
    <row r="1196" spans="2:16" x14ac:dyDescent="0.2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</row>
    <row r="1197" spans="2:16" x14ac:dyDescent="0.2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</row>
    <row r="1198" spans="2:16" x14ac:dyDescent="0.2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</row>
    <row r="1199" spans="2:16" x14ac:dyDescent="0.2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</row>
    <row r="1200" spans="2:16" x14ac:dyDescent="0.2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</row>
    <row r="1201" spans="2:16" x14ac:dyDescent="0.2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</row>
    <row r="1202" spans="2:16" x14ac:dyDescent="0.2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</row>
    <row r="1203" spans="2:16" x14ac:dyDescent="0.2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</row>
    <row r="1204" spans="2:16" x14ac:dyDescent="0.2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</row>
    <row r="1205" spans="2:16" x14ac:dyDescent="0.2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</row>
    <row r="1206" spans="2:16" x14ac:dyDescent="0.2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</row>
    <row r="1207" spans="2:16" x14ac:dyDescent="0.2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</row>
    <row r="1208" spans="2:16" x14ac:dyDescent="0.2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</row>
    <row r="1209" spans="2:16" x14ac:dyDescent="0.2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</row>
    <row r="1210" spans="2:16" x14ac:dyDescent="0.2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</row>
    <row r="1211" spans="2:16" x14ac:dyDescent="0.2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</row>
    <row r="1212" spans="2:16" x14ac:dyDescent="0.2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</row>
    <row r="1213" spans="2:16" x14ac:dyDescent="0.2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</row>
    <row r="1214" spans="2:16" x14ac:dyDescent="0.2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</row>
    <row r="1215" spans="2:16" x14ac:dyDescent="0.2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</row>
    <row r="1216" spans="2:16" x14ac:dyDescent="0.2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</row>
    <row r="1217" spans="2:16" x14ac:dyDescent="0.2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</row>
    <row r="1218" spans="2:16" x14ac:dyDescent="0.2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</row>
    <row r="1219" spans="2:16" x14ac:dyDescent="0.2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</row>
    <row r="1220" spans="2:16" x14ac:dyDescent="0.2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</row>
    <row r="1221" spans="2:16" x14ac:dyDescent="0.2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</row>
    <row r="1222" spans="2:16" x14ac:dyDescent="0.2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</row>
    <row r="1223" spans="2:16" x14ac:dyDescent="0.2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</row>
    <row r="1224" spans="2:16" x14ac:dyDescent="0.2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</row>
    <row r="1225" spans="2:16" x14ac:dyDescent="0.2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</row>
    <row r="1226" spans="2:16" x14ac:dyDescent="0.2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</row>
    <row r="1227" spans="2:16" x14ac:dyDescent="0.2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</row>
    <row r="1228" spans="2:16" x14ac:dyDescent="0.2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</row>
    <row r="1229" spans="2:16" x14ac:dyDescent="0.2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</row>
    <row r="1230" spans="2:16" x14ac:dyDescent="0.2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</row>
    <row r="1231" spans="2:16" x14ac:dyDescent="0.2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</row>
    <row r="1232" spans="2:16" x14ac:dyDescent="0.2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</row>
    <row r="1233" spans="2:16" x14ac:dyDescent="0.2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</row>
    <row r="1234" spans="2:16" x14ac:dyDescent="0.2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</row>
    <row r="1235" spans="2:16" x14ac:dyDescent="0.2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</row>
    <row r="1236" spans="2:16" x14ac:dyDescent="0.2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</row>
    <row r="1237" spans="2:16" x14ac:dyDescent="0.2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</row>
    <row r="1238" spans="2:16" x14ac:dyDescent="0.2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</row>
    <row r="1239" spans="2:16" x14ac:dyDescent="0.2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</row>
    <row r="1240" spans="2:16" x14ac:dyDescent="0.2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</row>
    <row r="1241" spans="2:16" x14ac:dyDescent="0.2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</row>
    <row r="1242" spans="2:16" x14ac:dyDescent="0.2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</row>
    <row r="1243" spans="2:16" x14ac:dyDescent="0.2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</row>
    <row r="1244" spans="2:16" x14ac:dyDescent="0.2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</row>
    <row r="1245" spans="2:16" x14ac:dyDescent="0.2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</row>
    <row r="1246" spans="2:16" x14ac:dyDescent="0.2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</row>
    <row r="1247" spans="2:16" x14ac:dyDescent="0.2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</row>
    <row r="1248" spans="2:16" x14ac:dyDescent="0.2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</row>
    <row r="1249" spans="2:16" x14ac:dyDescent="0.2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</row>
    <row r="1250" spans="2:16" x14ac:dyDescent="0.2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</row>
    <row r="1251" spans="2:16" x14ac:dyDescent="0.2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</row>
    <row r="1252" spans="2:16" x14ac:dyDescent="0.2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</row>
    <row r="1253" spans="2:16" x14ac:dyDescent="0.2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</row>
    <row r="1254" spans="2:16" x14ac:dyDescent="0.2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</row>
    <row r="1255" spans="2:16" x14ac:dyDescent="0.2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</row>
    <row r="1256" spans="2:16" x14ac:dyDescent="0.2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</row>
    <row r="1257" spans="2:16" x14ac:dyDescent="0.2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</row>
    <row r="1258" spans="2:16" x14ac:dyDescent="0.2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</row>
    <row r="1259" spans="2:16" x14ac:dyDescent="0.2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</row>
    <row r="1260" spans="2:16" x14ac:dyDescent="0.2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</row>
    <row r="1261" spans="2:16" x14ac:dyDescent="0.2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</row>
    <row r="1262" spans="2:16" x14ac:dyDescent="0.2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</row>
    <row r="1263" spans="2:16" x14ac:dyDescent="0.2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</row>
    <row r="1264" spans="2:16" x14ac:dyDescent="0.2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</row>
    <row r="1265" spans="2:16" x14ac:dyDescent="0.2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</row>
    <row r="1266" spans="2:16" x14ac:dyDescent="0.2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</row>
    <row r="1267" spans="2:16" x14ac:dyDescent="0.2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</row>
    <row r="1268" spans="2:16" x14ac:dyDescent="0.2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</row>
    <row r="1269" spans="2:16" x14ac:dyDescent="0.2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</row>
    <row r="1270" spans="2:16" x14ac:dyDescent="0.2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</row>
    <row r="1271" spans="2:16" x14ac:dyDescent="0.2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</row>
    <row r="1272" spans="2:16" x14ac:dyDescent="0.2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</row>
    <row r="1273" spans="2:16" x14ac:dyDescent="0.2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</row>
    <row r="1274" spans="2:16" x14ac:dyDescent="0.2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</row>
    <row r="1275" spans="2:16" x14ac:dyDescent="0.2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</row>
    <row r="1276" spans="2:16" x14ac:dyDescent="0.2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</row>
    <row r="1277" spans="2:16" x14ac:dyDescent="0.2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</row>
    <row r="1278" spans="2:16" x14ac:dyDescent="0.2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</row>
    <row r="1279" spans="2:16" x14ac:dyDescent="0.2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</row>
    <row r="1280" spans="2:16" x14ac:dyDescent="0.2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</row>
    <row r="1281" spans="2:16" x14ac:dyDescent="0.2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</row>
    <row r="1282" spans="2:16" x14ac:dyDescent="0.2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</row>
    <row r="1283" spans="2:16" x14ac:dyDescent="0.2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</row>
    <row r="1284" spans="2:16" x14ac:dyDescent="0.2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</row>
    <row r="1285" spans="2:16" x14ac:dyDescent="0.2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</row>
    <row r="1286" spans="2:16" x14ac:dyDescent="0.2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</row>
    <row r="1287" spans="2:16" x14ac:dyDescent="0.2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</row>
    <row r="1288" spans="2:16" x14ac:dyDescent="0.2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</row>
    <row r="1289" spans="2:16" x14ac:dyDescent="0.2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</row>
    <row r="1290" spans="2:16" x14ac:dyDescent="0.2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</row>
    <row r="1291" spans="2:16" x14ac:dyDescent="0.2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</row>
    <row r="1292" spans="2:16" x14ac:dyDescent="0.2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</row>
    <row r="1293" spans="2:16" x14ac:dyDescent="0.2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</row>
    <row r="1294" spans="2:16" x14ac:dyDescent="0.2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</row>
    <row r="1295" spans="2:16" x14ac:dyDescent="0.2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</row>
    <row r="1296" spans="2:16" x14ac:dyDescent="0.2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</row>
    <row r="1297" spans="2:16" x14ac:dyDescent="0.2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</row>
    <row r="1298" spans="2:16" x14ac:dyDescent="0.2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</row>
    <row r="1299" spans="2:16" x14ac:dyDescent="0.2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</row>
    <row r="1300" spans="2:16" x14ac:dyDescent="0.2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</row>
    <row r="1301" spans="2:16" x14ac:dyDescent="0.2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</row>
    <row r="1302" spans="2:16" x14ac:dyDescent="0.2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</row>
    <row r="1303" spans="2:16" x14ac:dyDescent="0.2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</row>
    <row r="1304" spans="2:16" x14ac:dyDescent="0.2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</row>
    <row r="1305" spans="2:16" x14ac:dyDescent="0.2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</row>
    <row r="1306" spans="2:16" x14ac:dyDescent="0.2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</row>
    <row r="1307" spans="2:16" x14ac:dyDescent="0.2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</row>
    <row r="1308" spans="2:16" x14ac:dyDescent="0.2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</row>
    <row r="1309" spans="2:16" x14ac:dyDescent="0.2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</row>
    <row r="1310" spans="2:16" x14ac:dyDescent="0.2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</row>
    <row r="1311" spans="2:16" x14ac:dyDescent="0.2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</row>
    <row r="1312" spans="2:16" x14ac:dyDescent="0.2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</row>
    <row r="1313" spans="2:16" x14ac:dyDescent="0.2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</row>
    <row r="1314" spans="2:16" x14ac:dyDescent="0.2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</row>
    <row r="1315" spans="2:16" x14ac:dyDescent="0.2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</row>
    <row r="1316" spans="2:16" x14ac:dyDescent="0.2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</row>
    <row r="1317" spans="2:16" x14ac:dyDescent="0.2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</row>
    <row r="1318" spans="2:16" x14ac:dyDescent="0.2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</row>
    <row r="1319" spans="2:16" x14ac:dyDescent="0.2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</row>
    <row r="1320" spans="2:16" x14ac:dyDescent="0.2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</row>
    <row r="1321" spans="2:16" x14ac:dyDescent="0.2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</row>
    <row r="1322" spans="2:16" x14ac:dyDescent="0.2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</row>
    <row r="1323" spans="2:16" x14ac:dyDescent="0.2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</row>
    <row r="1324" spans="2:16" x14ac:dyDescent="0.2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</row>
    <row r="1325" spans="2:16" x14ac:dyDescent="0.2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</row>
    <row r="1326" spans="2:16" x14ac:dyDescent="0.2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</row>
    <row r="1327" spans="2:16" x14ac:dyDescent="0.2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</row>
    <row r="1328" spans="2:16" x14ac:dyDescent="0.2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</row>
    <row r="1329" spans="2:16" x14ac:dyDescent="0.2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</row>
    <row r="1330" spans="2:16" x14ac:dyDescent="0.2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</row>
    <row r="1331" spans="2:16" x14ac:dyDescent="0.2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</row>
    <row r="1332" spans="2:16" x14ac:dyDescent="0.2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</row>
    <row r="1333" spans="2:16" x14ac:dyDescent="0.2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</row>
    <row r="1334" spans="2:16" x14ac:dyDescent="0.2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</row>
    <row r="1335" spans="2:16" x14ac:dyDescent="0.2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</row>
    <row r="1336" spans="2:16" x14ac:dyDescent="0.2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</row>
    <row r="1337" spans="2:16" x14ac:dyDescent="0.2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</row>
    <row r="1338" spans="2:16" x14ac:dyDescent="0.2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</row>
    <row r="1339" spans="2:16" x14ac:dyDescent="0.2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</row>
    <row r="1340" spans="2:16" x14ac:dyDescent="0.2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</row>
    <row r="1341" spans="2:16" x14ac:dyDescent="0.2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</row>
    <row r="1342" spans="2:16" x14ac:dyDescent="0.2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</row>
    <row r="1343" spans="2:16" x14ac:dyDescent="0.2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</row>
    <row r="1344" spans="2:16" x14ac:dyDescent="0.2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</row>
    <row r="1345" spans="2:16" x14ac:dyDescent="0.2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</row>
    <row r="1346" spans="2:16" x14ac:dyDescent="0.2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</row>
    <row r="1347" spans="2:16" x14ac:dyDescent="0.2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</row>
    <row r="1348" spans="2:16" x14ac:dyDescent="0.2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</row>
    <row r="1349" spans="2:16" x14ac:dyDescent="0.2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</row>
    <row r="1350" spans="2:16" x14ac:dyDescent="0.2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</row>
    <row r="1351" spans="2:16" x14ac:dyDescent="0.2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</row>
    <row r="1352" spans="2:16" x14ac:dyDescent="0.2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</row>
    <row r="1353" spans="2:16" x14ac:dyDescent="0.2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</row>
    <row r="1354" spans="2:16" x14ac:dyDescent="0.2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</row>
    <row r="1355" spans="2:16" x14ac:dyDescent="0.2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</row>
    <row r="1356" spans="2:16" x14ac:dyDescent="0.2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</row>
    <row r="1357" spans="2:16" x14ac:dyDescent="0.2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</row>
    <row r="1358" spans="2:16" x14ac:dyDescent="0.2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</row>
    <row r="1359" spans="2:16" x14ac:dyDescent="0.2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</row>
    <row r="1360" spans="2:16" x14ac:dyDescent="0.2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</row>
    <row r="1361" spans="2:16" x14ac:dyDescent="0.2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</row>
    <row r="1362" spans="2:16" x14ac:dyDescent="0.2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</row>
    <row r="1363" spans="2:16" x14ac:dyDescent="0.2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</row>
    <row r="1364" spans="2:16" x14ac:dyDescent="0.2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</row>
    <row r="1365" spans="2:16" x14ac:dyDescent="0.2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</row>
    <row r="1366" spans="2:16" x14ac:dyDescent="0.2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</row>
    <row r="1367" spans="2:16" x14ac:dyDescent="0.2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</row>
    <row r="1368" spans="2:16" x14ac:dyDescent="0.2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</row>
    <row r="1369" spans="2:16" x14ac:dyDescent="0.2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</row>
    <row r="1370" spans="2:16" x14ac:dyDescent="0.2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</row>
    <row r="1371" spans="2:16" x14ac:dyDescent="0.2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</row>
    <row r="1372" spans="2:16" x14ac:dyDescent="0.2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</row>
    <row r="1373" spans="2:16" x14ac:dyDescent="0.2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</row>
    <row r="1374" spans="2:16" x14ac:dyDescent="0.2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</row>
    <row r="1375" spans="2:16" x14ac:dyDescent="0.2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</row>
    <row r="1376" spans="2:16" x14ac:dyDescent="0.2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</row>
    <row r="1377" spans="2:16" x14ac:dyDescent="0.2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</row>
    <row r="1378" spans="2:16" x14ac:dyDescent="0.2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</row>
    <row r="1379" spans="2:16" x14ac:dyDescent="0.2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</row>
    <row r="1380" spans="2:16" x14ac:dyDescent="0.2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</row>
    <row r="1381" spans="2:16" x14ac:dyDescent="0.2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</row>
    <row r="1382" spans="2:16" x14ac:dyDescent="0.2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</row>
    <row r="1383" spans="2:16" x14ac:dyDescent="0.2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</row>
    <row r="1384" spans="2:16" x14ac:dyDescent="0.2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</row>
    <row r="1385" spans="2:16" x14ac:dyDescent="0.2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</row>
    <row r="1386" spans="2:16" x14ac:dyDescent="0.2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</row>
    <row r="1387" spans="2:16" x14ac:dyDescent="0.2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</row>
    <row r="1388" spans="2:16" x14ac:dyDescent="0.2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</row>
    <row r="1389" spans="2:16" x14ac:dyDescent="0.2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</row>
    <row r="1390" spans="2:16" x14ac:dyDescent="0.2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</row>
    <row r="1391" spans="2:16" x14ac:dyDescent="0.2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</row>
    <row r="1392" spans="2:16" x14ac:dyDescent="0.2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</row>
    <row r="1393" spans="2:16" x14ac:dyDescent="0.2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</row>
    <row r="1394" spans="2:16" x14ac:dyDescent="0.2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</row>
    <row r="1395" spans="2:16" x14ac:dyDescent="0.2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</row>
    <row r="1396" spans="2:16" x14ac:dyDescent="0.2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</row>
    <row r="1397" spans="2:16" x14ac:dyDescent="0.2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</row>
    <row r="1398" spans="2:16" x14ac:dyDescent="0.2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</row>
    <row r="1399" spans="2:16" x14ac:dyDescent="0.2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</row>
    <row r="1400" spans="2:16" x14ac:dyDescent="0.2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</row>
    <row r="1401" spans="2:16" x14ac:dyDescent="0.2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</row>
    <row r="1402" spans="2:16" x14ac:dyDescent="0.2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</row>
    <row r="1403" spans="2:16" x14ac:dyDescent="0.2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</row>
    <row r="1404" spans="2:16" x14ac:dyDescent="0.2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</row>
    <row r="1405" spans="2:16" x14ac:dyDescent="0.2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</row>
    <row r="1406" spans="2:16" x14ac:dyDescent="0.2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</row>
    <row r="1407" spans="2:16" x14ac:dyDescent="0.2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</row>
    <row r="1408" spans="2:16" x14ac:dyDescent="0.2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</row>
    <row r="1409" spans="2:16" x14ac:dyDescent="0.2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</row>
    <row r="1410" spans="2:16" x14ac:dyDescent="0.2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</row>
    <row r="1411" spans="2:16" x14ac:dyDescent="0.2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</row>
    <row r="1412" spans="2:16" x14ac:dyDescent="0.2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</row>
    <row r="1413" spans="2:16" x14ac:dyDescent="0.2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</row>
    <row r="1414" spans="2:16" x14ac:dyDescent="0.2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</row>
    <row r="1415" spans="2:16" x14ac:dyDescent="0.2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</row>
    <row r="1416" spans="2:16" x14ac:dyDescent="0.2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</row>
    <row r="1417" spans="2:16" x14ac:dyDescent="0.2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</row>
    <row r="1418" spans="2:16" x14ac:dyDescent="0.2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</row>
    <row r="1419" spans="2:16" x14ac:dyDescent="0.2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</row>
    <row r="1420" spans="2:16" x14ac:dyDescent="0.2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</row>
    <row r="1421" spans="2:16" x14ac:dyDescent="0.2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</row>
    <row r="1422" spans="2:16" x14ac:dyDescent="0.2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</row>
    <row r="1423" spans="2:16" x14ac:dyDescent="0.2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</row>
    <row r="1424" spans="2:16" x14ac:dyDescent="0.2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</row>
    <row r="1425" spans="2:16" x14ac:dyDescent="0.2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</row>
    <row r="1426" spans="2:16" x14ac:dyDescent="0.2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</row>
    <row r="1427" spans="2:16" x14ac:dyDescent="0.2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</row>
    <row r="1428" spans="2:16" x14ac:dyDescent="0.2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</row>
    <row r="1429" spans="2:16" x14ac:dyDescent="0.2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</row>
    <row r="1430" spans="2:16" x14ac:dyDescent="0.2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</row>
    <row r="1431" spans="2:16" x14ac:dyDescent="0.2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</row>
    <row r="1432" spans="2:16" x14ac:dyDescent="0.2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</row>
    <row r="1433" spans="2:16" x14ac:dyDescent="0.2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</row>
    <row r="1434" spans="2:16" x14ac:dyDescent="0.2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</row>
    <row r="1435" spans="2:16" x14ac:dyDescent="0.2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</row>
    <row r="1436" spans="2:16" x14ac:dyDescent="0.2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</row>
    <row r="1437" spans="2:16" x14ac:dyDescent="0.2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</row>
    <row r="1438" spans="2:16" x14ac:dyDescent="0.2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</row>
    <row r="1439" spans="2:16" x14ac:dyDescent="0.2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</row>
    <row r="1440" spans="2:16" x14ac:dyDescent="0.2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</row>
    <row r="1441" spans="2:16" x14ac:dyDescent="0.2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</row>
    <row r="1442" spans="2:16" x14ac:dyDescent="0.2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</row>
    <row r="1443" spans="2:16" x14ac:dyDescent="0.2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</row>
    <row r="1444" spans="2:16" x14ac:dyDescent="0.2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</row>
    <row r="1445" spans="2:16" x14ac:dyDescent="0.2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</row>
    <row r="1446" spans="2:16" x14ac:dyDescent="0.2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</row>
    <row r="1447" spans="2:16" x14ac:dyDescent="0.2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</row>
    <row r="1448" spans="2:16" x14ac:dyDescent="0.2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</row>
    <row r="1449" spans="2:16" x14ac:dyDescent="0.2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</row>
    <row r="1450" spans="2:16" x14ac:dyDescent="0.2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</row>
    <row r="1451" spans="2:16" x14ac:dyDescent="0.2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</row>
    <row r="1452" spans="2:16" x14ac:dyDescent="0.2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</row>
    <row r="1453" spans="2:16" x14ac:dyDescent="0.2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</row>
    <row r="1454" spans="2:16" x14ac:dyDescent="0.2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</row>
    <row r="1455" spans="2:16" x14ac:dyDescent="0.2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</row>
    <row r="1456" spans="2:16" x14ac:dyDescent="0.2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</row>
    <row r="1457" spans="2:16" x14ac:dyDescent="0.2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</row>
    <row r="1458" spans="2:16" x14ac:dyDescent="0.2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</row>
    <row r="1459" spans="2:16" x14ac:dyDescent="0.2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</row>
    <row r="1460" spans="2:16" x14ac:dyDescent="0.2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</row>
    <row r="1461" spans="2:16" x14ac:dyDescent="0.2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</row>
    <row r="1462" spans="2:16" x14ac:dyDescent="0.2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</row>
    <row r="1463" spans="2:16" x14ac:dyDescent="0.2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</row>
    <row r="1464" spans="2:16" x14ac:dyDescent="0.2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</row>
    <row r="1465" spans="2:16" x14ac:dyDescent="0.2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</row>
    <row r="1466" spans="2:16" x14ac:dyDescent="0.2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</row>
    <row r="1467" spans="2:16" x14ac:dyDescent="0.2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</row>
    <row r="1468" spans="2:16" x14ac:dyDescent="0.2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</row>
    <row r="1469" spans="2:16" x14ac:dyDescent="0.2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</row>
    <row r="1470" spans="2:16" x14ac:dyDescent="0.2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</row>
    <row r="1471" spans="2:16" x14ac:dyDescent="0.2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</row>
    <row r="1472" spans="2:16" x14ac:dyDescent="0.2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</row>
    <row r="1473" spans="2:16" x14ac:dyDescent="0.2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</row>
    <row r="1474" spans="2:16" x14ac:dyDescent="0.2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</row>
    <row r="1475" spans="2:16" x14ac:dyDescent="0.2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</row>
    <row r="1476" spans="2:16" x14ac:dyDescent="0.2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</row>
    <row r="1477" spans="2:16" x14ac:dyDescent="0.2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</row>
    <row r="1478" spans="2:16" x14ac:dyDescent="0.2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</row>
    <row r="1479" spans="2:16" x14ac:dyDescent="0.2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</row>
    <row r="1480" spans="2:16" x14ac:dyDescent="0.2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</row>
    <row r="1481" spans="2:16" x14ac:dyDescent="0.2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</row>
    <row r="1482" spans="2:16" x14ac:dyDescent="0.2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</row>
    <row r="1483" spans="2:16" x14ac:dyDescent="0.2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</row>
    <row r="1484" spans="2:16" x14ac:dyDescent="0.2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</row>
    <row r="1485" spans="2:16" x14ac:dyDescent="0.2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</row>
    <row r="1486" spans="2:16" x14ac:dyDescent="0.2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</row>
    <row r="1487" spans="2:16" x14ac:dyDescent="0.2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</row>
    <row r="1488" spans="2:16" x14ac:dyDescent="0.2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</row>
    <row r="1489" spans="2:16" x14ac:dyDescent="0.2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</row>
    <row r="1490" spans="2:16" x14ac:dyDescent="0.2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</row>
    <row r="1491" spans="2:16" x14ac:dyDescent="0.2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</row>
    <row r="1492" spans="2:16" x14ac:dyDescent="0.2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</row>
    <row r="1493" spans="2:16" x14ac:dyDescent="0.2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</row>
    <row r="1494" spans="2:16" x14ac:dyDescent="0.2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</row>
    <row r="1495" spans="2:16" x14ac:dyDescent="0.2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</row>
    <row r="1496" spans="2:16" x14ac:dyDescent="0.2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</row>
    <row r="1497" spans="2:16" x14ac:dyDescent="0.2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</row>
    <row r="1498" spans="2:16" x14ac:dyDescent="0.2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</row>
    <row r="1499" spans="2:16" x14ac:dyDescent="0.2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</row>
    <row r="1500" spans="2:16" x14ac:dyDescent="0.2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</row>
    <row r="1501" spans="2:16" x14ac:dyDescent="0.2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</row>
    <row r="1502" spans="2:16" x14ac:dyDescent="0.2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</row>
    <row r="1503" spans="2:16" x14ac:dyDescent="0.2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</row>
    <row r="1504" spans="2:16" x14ac:dyDescent="0.2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</row>
    <row r="1505" spans="2:16" x14ac:dyDescent="0.2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</row>
    <row r="1506" spans="2:16" x14ac:dyDescent="0.2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</row>
    <row r="1507" spans="2:16" x14ac:dyDescent="0.2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</row>
    <row r="1508" spans="2:16" x14ac:dyDescent="0.2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</row>
    <row r="1509" spans="2:16" x14ac:dyDescent="0.2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</row>
    <row r="1510" spans="2:16" x14ac:dyDescent="0.2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</row>
    <row r="1511" spans="2:16" x14ac:dyDescent="0.2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</row>
    <row r="1512" spans="2:16" x14ac:dyDescent="0.2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</row>
    <row r="1513" spans="2:16" x14ac:dyDescent="0.2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</row>
    <row r="1514" spans="2:16" x14ac:dyDescent="0.2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</row>
    <row r="1515" spans="2:16" x14ac:dyDescent="0.2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</row>
    <row r="1516" spans="2:16" x14ac:dyDescent="0.2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</row>
    <row r="1517" spans="2:16" x14ac:dyDescent="0.2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</row>
    <row r="1518" spans="2:16" x14ac:dyDescent="0.2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</row>
    <row r="1519" spans="2:16" x14ac:dyDescent="0.2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</row>
    <row r="1520" spans="2:16" x14ac:dyDescent="0.2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</row>
    <row r="1521" spans="2:16" x14ac:dyDescent="0.2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</row>
    <row r="1522" spans="2:16" x14ac:dyDescent="0.2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</row>
    <row r="1523" spans="2:16" x14ac:dyDescent="0.2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</row>
    <row r="1524" spans="2:16" x14ac:dyDescent="0.2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</row>
    <row r="1525" spans="2:16" x14ac:dyDescent="0.2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</row>
    <row r="1526" spans="2:16" x14ac:dyDescent="0.2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</row>
    <row r="1527" spans="2:16" x14ac:dyDescent="0.2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</row>
    <row r="1528" spans="2:16" x14ac:dyDescent="0.2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</row>
    <row r="1529" spans="2:16" x14ac:dyDescent="0.2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</row>
    <row r="1530" spans="2:16" x14ac:dyDescent="0.2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</row>
    <row r="1531" spans="2:16" x14ac:dyDescent="0.2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</row>
    <row r="1532" spans="2:16" x14ac:dyDescent="0.2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</row>
    <row r="1533" spans="2:16" x14ac:dyDescent="0.2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</row>
    <row r="1534" spans="2:16" x14ac:dyDescent="0.2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</row>
    <row r="1535" spans="2:16" x14ac:dyDescent="0.2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</row>
    <row r="1536" spans="2:16" x14ac:dyDescent="0.2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</row>
    <row r="1537" spans="2:16" x14ac:dyDescent="0.2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</row>
    <row r="1538" spans="2:16" x14ac:dyDescent="0.2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</row>
    <row r="1539" spans="2:16" x14ac:dyDescent="0.2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</row>
    <row r="1540" spans="2:16" x14ac:dyDescent="0.2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</row>
    <row r="1541" spans="2:16" x14ac:dyDescent="0.2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</row>
    <row r="1542" spans="2:16" x14ac:dyDescent="0.2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</row>
    <row r="1543" spans="2:16" x14ac:dyDescent="0.2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</row>
    <row r="1544" spans="2:16" x14ac:dyDescent="0.2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</row>
    <row r="1545" spans="2:16" x14ac:dyDescent="0.2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</row>
    <row r="1546" spans="2:16" x14ac:dyDescent="0.2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</row>
    <row r="1547" spans="2:16" x14ac:dyDescent="0.2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</row>
    <row r="1548" spans="2:16" x14ac:dyDescent="0.2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</row>
    <row r="1549" spans="2:16" x14ac:dyDescent="0.2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</row>
    <row r="1550" spans="2:16" x14ac:dyDescent="0.2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</row>
    <row r="1551" spans="2:16" x14ac:dyDescent="0.2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</row>
    <row r="1552" spans="2:16" x14ac:dyDescent="0.2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</row>
    <row r="1553" spans="2:16" x14ac:dyDescent="0.2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</row>
    <row r="1554" spans="2:16" x14ac:dyDescent="0.2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</row>
    <row r="1555" spans="2:16" x14ac:dyDescent="0.2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</row>
    <row r="1556" spans="2:16" x14ac:dyDescent="0.2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</row>
    <row r="1557" spans="2:16" x14ac:dyDescent="0.2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</row>
    <row r="1558" spans="2:16" x14ac:dyDescent="0.2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</row>
    <row r="1559" spans="2:16" x14ac:dyDescent="0.2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</row>
    <row r="1560" spans="2:16" x14ac:dyDescent="0.2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</row>
    <row r="1561" spans="2:16" x14ac:dyDescent="0.2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</row>
    <row r="1562" spans="2:16" x14ac:dyDescent="0.2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</row>
    <row r="1563" spans="2:16" x14ac:dyDescent="0.2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</row>
    <row r="1564" spans="2:16" x14ac:dyDescent="0.2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</row>
    <row r="1565" spans="2:16" x14ac:dyDescent="0.2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</row>
    <row r="1566" spans="2:16" x14ac:dyDescent="0.2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</row>
    <row r="1567" spans="2:16" x14ac:dyDescent="0.2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</row>
    <row r="1568" spans="2:16" x14ac:dyDescent="0.2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</row>
    <row r="1569" spans="2:16" x14ac:dyDescent="0.2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</row>
    <row r="1570" spans="2:16" x14ac:dyDescent="0.2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</row>
    <row r="1571" spans="2:16" x14ac:dyDescent="0.2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</row>
    <row r="1572" spans="2:16" x14ac:dyDescent="0.2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</row>
    <row r="1573" spans="2:16" x14ac:dyDescent="0.2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</row>
    <row r="1574" spans="2:16" x14ac:dyDescent="0.2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</row>
    <row r="1575" spans="2:16" x14ac:dyDescent="0.2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</row>
    <row r="1576" spans="2:16" x14ac:dyDescent="0.2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</row>
    <row r="1577" spans="2:16" x14ac:dyDescent="0.2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</row>
    <row r="1578" spans="2:16" x14ac:dyDescent="0.2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</row>
    <row r="1579" spans="2:16" x14ac:dyDescent="0.2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</row>
    <row r="1580" spans="2:16" x14ac:dyDescent="0.2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</row>
    <row r="1581" spans="2:16" x14ac:dyDescent="0.2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</row>
    <row r="1582" spans="2:16" x14ac:dyDescent="0.2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</row>
    <row r="1583" spans="2:16" x14ac:dyDescent="0.2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</row>
    <row r="1584" spans="2:16" x14ac:dyDescent="0.2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</row>
    <row r="1585" spans="2:16" x14ac:dyDescent="0.2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</row>
    <row r="1586" spans="2:16" x14ac:dyDescent="0.2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</row>
    <row r="1587" spans="2:16" x14ac:dyDescent="0.2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</row>
    <row r="1588" spans="2:16" x14ac:dyDescent="0.2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</row>
    <row r="1589" spans="2:16" x14ac:dyDescent="0.2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</row>
    <row r="1590" spans="2:16" x14ac:dyDescent="0.2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</row>
    <row r="1591" spans="2:16" x14ac:dyDescent="0.2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</row>
    <row r="1592" spans="2:16" x14ac:dyDescent="0.2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</row>
    <row r="1593" spans="2:16" x14ac:dyDescent="0.2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</row>
    <row r="1594" spans="2:16" x14ac:dyDescent="0.2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</row>
    <row r="1595" spans="2:16" x14ac:dyDescent="0.2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</row>
    <row r="1596" spans="2:16" x14ac:dyDescent="0.2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</row>
    <row r="1597" spans="2:16" x14ac:dyDescent="0.2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</row>
    <row r="1598" spans="2:16" x14ac:dyDescent="0.2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</row>
    <row r="1599" spans="2:16" x14ac:dyDescent="0.2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</row>
    <row r="1600" spans="2:16" x14ac:dyDescent="0.2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</row>
    <row r="1601" spans="2:16" x14ac:dyDescent="0.2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</row>
    <row r="1602" spans="2:16" x14ac:dyDescent="0.2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</row>
    <row r="1603" spans="2:16" x14ac:dyDescent="0.2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</row>
    <row r="1604" spans="2:16" x14ac:dyDescent="0.2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</row>
    <row r="1605" spans="2:16" x14ac:dyDescent="0.2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</row>
    <row r="1606" spans="2:16" x14ac:dyDescent="0.2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</row>
    <row r="1607" spans="2:16" x14ac:dyDescent="0.2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</row>
    <row r="1608" spans="2:16" x14ac:dyDescent="0.2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</row>
    <row r="1609" spans="2:16" x14ac:dyDescent="0.2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</row>
    <row r="1610" spans="2:16" x14ac:dyDescent="0.2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</row>
    <row r="1611" spans="2:16" x14ac:dyDescent="0.2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</row>
    <row r="1612" spans="2:16" x14ac:dyDescent="0.2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</row>
    <row r="1613" spans="2:16" x14ac:dyDescent="0.2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</row>
    <row r="1614" spans="2:16" x14ac:dyDescent="0.2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</row>
    <row r="1615" spans="2:16" x14ac:dyDescent="0.2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</row>
    <row r="1616" spans="2:16" x14ac:dyDescent="0.2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</row>
    <row r="1617" spans="2:16" x14ac:dyDescent="0.2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</row>
    <row r="1618" spans="2:16" x14ac:dyDescent="0.2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</row>
    <row r="1619" spans="2:16" x14ac:dyDescent="0.2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</row>
    <row r="1620" spans="2:16" x14ac:dyDescent="0.2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</row>
    <row r="1621" spans="2:16" x14ac:dyDescent="0.2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</row>
    <row r="1622" spans="2:16" x14ac:dyDescent="0.2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</row>
    <row r="1623" spans="2:16" x14ac:dyDescent="0.2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</row>
    <row r="1624" spans="2:16" x14ac:dyDescent="0.2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</row>
    <row r="1625" spans="2:16" x14ac:dyDescent="0.2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</row>
    <row r="1626" spans="2:16" x14ac:dyDescent="0.2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</row>
    <row r="1627" spans="2:16" x14ac:dyDescent="0.2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</row>
    <row r="1628" spans="2:16" x14ac:dyDescent="0.2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</row>
    <row r="1629" spans="2:16" x14ac:dyDescent="0.2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</row>
    <row r="1630" spans="2:16" x14ac:dyDescent="0.2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</row>
    <row r="1631" spans="2:16" x14ac:dyDescent="0.2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</row>
    <row r="1632" spans="2:16" x14ac:dyDescent="0.2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</row>
    <row r="1633" spans="2:16" x14ac:dyDescent="0.2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</row>
    <row r="1634" spans="2:16" x14ac:dyDescent="0.2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</row>
    <row r="1635" spans="2:16" x14ac:dyDescent="0.2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</row>
    <row r="1636" spans="2:16" x14ac:dyDescent="0.2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</row>
    <row r="1637" spans="2:16" x14ac:dyDescent="0.2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</row>
    <row r="1638" spans="2:16" x14ac:dyDescent="0.2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</row>
    <row r="1639" spans="2:16" x14ac:dyDescent="0.2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</row>
    <row r="1640" spans="2:16" x14ac:dyDescent="0.2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</row>
    <row r="1641" spans="2:16" x14ac:dyDescent="0.2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</row>
    <row r="1642" spans="2:16" x14ac:dyDescent="0.2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</row>
    <row r="1643" spans="2:16" x14ac:dyDescent="0.2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</row>
    <row r="1644" spans="2:16" x14ac:dyDescent="0.2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</row>
    <row r="1645" spans="2:16" x14ac:dyDescent="0.2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</row>
    <row r="1646" spans="2:16" x14ac:dyDescent="0.2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</row>
    <row r="1647" spans="2:16" x14ac:dyDescent="0.2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</row>
    <row r="1648" spans="2:16" x14ac:dyDescent="0.2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</row>
    <row r="1649" spans="2:16" x14ac:dyDescent="0.2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</row>
    <row r="1650" spans="2:16" x14ac:dyDescent="0.2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</row>
    <row r="1651" spans="2:16" x14ac:dyDescent="0.2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</row>
    <row r="1652" spans="2:16" x14ac:dyDescent="0.2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</row>
    <row r="1653" spans="2:16" x14ac:dyDescent="0.2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</row>
    <row r="1654" spans="2:16" x14ac:dyDescent="0.2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</row>
    <row r="1655" spans="2:16" x14ac:dyDescent="0.2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</row>
    <row r="1656" spans="2:16" x14ac:dyDescent="0.2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</row>
    <row r="1657" spans="2:16" x14ac:dyDescent="0.2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</row>
    <row r="1658" spans="2:16" x14ac:dyDescent="0.2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</row>
    <row r="1659" spans="2:16" x14ac:dyDescent="0.2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</row>
    <row r="1660" spans="2:16" x14ac:dyDescent="0.2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</row>
    <row r="1661" spans="2:16" x14ac:dyDescent="0.2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</row>
    <row r="1662" spans="2:16" x14ac:dyDescent="0.2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</row>
    <row r="1663" spans="2:16" x14ac:dyDescent="0.2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</row>
    <row r="1664" spans="2:16" x14ac:dyDescent="0.2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</row>
    <row r="1665" spans="2:16" x14ac:dyDescent="0.2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</row>
    <row r="1666" spans="2:16" x14ac:dyDescent="0.2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</row>
    <row r="1667" spans="2:16" x14ac:dyDescent="0.2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</row>
    <row r="1668" spans="2:16" x14ac:dyDescent="0.2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</row>
    <row r="1669" spans="2:16" x14ac:dyDescent="0.2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</row>
    <row r="1670" spans="2:16" x14ac:dyDescent="0.2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</row>
    <row r="1671" spans="2:16" x14ac:dyDescent="0.2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</row>
    <row r="1672" spans="2:16" x14ac:dyDescent="0.2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</row>
    <row r="1673" spans="2:16" x14ac:dyDescent="0.2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</row>
    <row r="1674" spans="2:16" x14ac:dyDescent="0.2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</row>
    <row r="1675" spans="2:16" x14ac:dyDescent="0.2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</row>
    <row r="1676" spans="2:16" x14ac:dyDescent="0.2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</row>
    <row r="1677" spans="2:16" x14ac:dyDescent="0.2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</row>
    <row r="1678" spans="2:16" x14ac:dyDescent="0.2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</row>
    <row r="1679" spans="2:16" x14ac:dyDescent="0.2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</row>
    <row r="1680" spans="2:16" x14ac:dyDescent="0.2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</row>
    <row r="1681" spans="2:16" x14ac:dyDescent="0.2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</row>
    <row r="1682" spans="2:16" x14ac:dyDescent="0.2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</row>
    <row r="1683" spans="2:16" x14ac:dyDescent="0.2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</row>
    <row r="1684" spans="2:16" x14ac:dyDescent="0.2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</row>
    <row r="1685" spans="2:16" x14ac:dyDescent="0.2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</row>
    <row r="1686" spans="2:16" x14ac:dyDescent="0.2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</row>
    <row r="1687" spans="2:16" x14ac:dyDescent="0.2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</row>
    <row r="1688" spans="2:16" x14ac:dyDescent="0.2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</row>
    <row r="1689" spans="2:16" x14ac:dyDescent="0.2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</row>
    <row r="1690" spans="2:16" x14ac:dyDescent="0.2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</row>
    <row r="1691" spans="2:16" x14ac:dyDescent="0.2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</row>
    <row r="1692" spans="2:16" x14ac:dyDescent="0.2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</row>
    <row r="1693" spans="2:16" x14ac:dyDescent="0.2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</row>
    <row r="1694" spans="2:16" x14ac:dyDescent="0.2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</row>
    <row r="1695" spans="2:16" x14ac:dyDescent="0.2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</row>
    <row r="1696" spans="2:16" x14ac:dyDescent="0.2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</row>
    <row r="1697" spans="2:16" x14ac:dyDescent="0.2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</row>
    <row r="1698" spans="2:16" x14ac:dyDescent="0.2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</row>
    <row r="1699" spans="2:16" x14ac:dyDescent="0.2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</row>
    <row r="1700" spans="2:16" x14ac:dyDescent="0.2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</row>
    <row r="1701" spans="2:16" x14ac:dyDescent="0.2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</row>
    <row r="1702" spans="2:16" x14ac:dyDescent="0.2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</row>
    <row r="1703" spans="2:16" x14ac:dyDescent="0.2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</row>
    <row r="1704" spans="2:16" x14ac:dyDescent="0.2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</row>
    <row r="1705" spans="2:16" x14ac:dyDescent="0.2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</row>
    <row r="1706" spans="2:16" x14ac:dyDescent="0.2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</row>
    <row r="1707" spans="2:16" x14ac:dyDescent="0.2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</row>
    <row r="1708" spans="2:16" x14ac:dyDescent="0.2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</row>
    <row r="1709" spans="2:16" x14ac:dyDescent="0.2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</row>
    <row r="1710" spans="2:16" x14ac:dyDescent="0.2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</row>
    <row r="1711" spans="2:16" x14ac:dyDescent="0.2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</row>
    <row r="1712" spans="2:16" x14ac:dyDescent="0.2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</row>
    <row r="1713" spans="2:16" x14ac:dyDescent="0.2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</row>
    <row r="1714" spans="2:16" x14ac:dyDescent="0.2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</row>
    <row r="1715" spans="2:16" x14ac:dyDescent="0.2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</row>
    <row r="1716" spans="2:16" x14ac:dyDescent="0.2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</row>
    <row r="1717" spans="2:16" x14ac:dyDescent="0.2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</row>
    <row r="1718" spans="2:16" x14ac:dyDescent="0.2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</row>
    <row r="1719" spans="2:16" x14ac:dyDescent="0.2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</row>
    <row r="1720" spans="2:16" x14ac:dyDescent="0.2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</row>
    <row r="1721" spans="2:16" x14ac:dyDescent="0.2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</row>
    <row r="1722" spans="2:16" x14ac:dyDescent="0.2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</row>
    <row r="1723" spans="2:16" x14ac:dyDescent="0.2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</row>
    <row r="1724" spans="2:16" x14ac:dyDescent="0.2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</row>
    <row r="1725" spans="2:16" x14ac:dyDescent="0.2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</row>
    <row r="1726" spans="2:16" x14ac:dyDescent="0.2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</row>
    <row r="1727" spans="2:16" x14ac:dyDescent="0.2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</row>
    <row r="1728" spans="2:16" x14ac:dyDescent="0.2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</row>
    <row r="1729" spans="2:16" x14ac:dyDescent="0.2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</row>
    <row r="1730" spans="2:16" x14ac:dyDescent="0.2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</row>
    <row r="1731" spans="2:16" x14ac:dyDescent="0.2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</row>
    <row r="1732" spans="2:16" x14ac:dyDescent="0.2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</row>
    <row r="1733" spans="2:16" x14ac:dyDescent="0.2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</row>
    <row r="1734" spans="2:16" x14ac:dyDescent="0.2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</row>
    <row r="1735" spans="2:16" x14ac:dyDescent="0.2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</row>
    <row r="1736" spans="2:16" x14ac:dyDescent="0.2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</row>
    <row r="1737" spans="2:16" x14ac:dyDescent="0.2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</row>
    <row r="1738" spans="2:16" x14ac:dyDescent="0.2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</row>
    <row r="1739" spans="2:16" x14ac:dyDescent="0.2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</row>
    <row r="1740" spans="2:16" x14ac:dyDescent="0.2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</row>
    <row r="1741" spans="2:16" x14ac:dyDescent="0.2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</row>
    <row r="1742" spans="2:16" x14ac:dyDescent="0.2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</row>
    <row r="1743" spans="2:16" x14ac:dyDescent="0.2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</row>
    <row r="1744" spans="2:16" x14ac:dyDescent="0.2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</row>
    <row r="1745" spans="2:16" x14ac:dyDescent="0.2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</row>
    <row r="1746" spans="2:16" x14ac:dyDescent="0.2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</row>
    <row r="1747" spans="2:16" x14ac:dyDescent="0.2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</row>
    <row r="1748" spans="2:16" x14ac:dyDescent="0.2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</row>
    <row r="1749" spans="2:16" x14ac:dyDescent="0.2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</row>
    <row r="1750" spans="2:16" x14ac:dyDescent="0.2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</row>
    <row r="1751" spans="2:16" x14ac:dyDescent="0.2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</row>
    <row r="1752" spans="2:16" x14ac:dyDescent="0.2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</row>
    <row r="1753" spans="2:16" x14ac:dyDescent="0.2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</row>
    <row r="1754" spans="2:16" x14ac:dyDescent="0.2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</row>
    <row r="1755" spans="2:16" x14ac:dyDescent="0.2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</row>
    <row r="1756" spans="2:16" x14ac:dyDescent="0.2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</row>
    <row r="1757" spans="2:16" x14ac:dyDescent="0.2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</row>
    <row r="1758" spans="2:16" x14ac:dyDescent="0.2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</row>
    <row r="1759" spans="2:16" x14ac:dyDescent="0.2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</row>
    <row r="1760" spans="2:16" x14ac:dyDescent="0.2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</row>
    <row r="1761" spans="2:16" x14ac:dyDescent="0.2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</row>
    <row r="1762" spans="2:16" x14ac:dyDescent="0.2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</row>
    <row r="1763" spans="2:16" x14ac:dyDescent="0.2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</row>
    <row r="1764" spans="2:16" x14ac:dyDescent="0.2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</row>
    <row r="1765" spans="2:16" x14ac:dyDescent="0.2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</row>
    <row r="1766" spans="2:16" x14ac:dyDescent="0.2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</row>
    <row r="1767" spans="2:16" x14ac:dyDescent="0.2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</row>
    <row r="1768" spans="2:16" x14ac:dyDescent="0.2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</row>
    <row r="1769" spans="2:16" x14ac:dyDescent="0.2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</row>
    <row r="1770" spans="2:16" x14ac:dyDescent="0.2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</row>
    <row r="1771" spans="2:16" x14ac:dyDescent="0.2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</row>
    <row r="1772" spans="2:16" x14ac:dyDescent="0.2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</row>
    <row r="1773" spans="2:16" x14ac:dyDescent="0.2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</row>
    <row r="1774" spans="2:16" x14ac:dyDescent="0.2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</row>
    <row r="1775" spans="2:16" x14ac:dyDescent="0.2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</row>
    <row r="1776" spans="2:16" x14ac:dyDescent="0.2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</row>
    <row r="1777" spans="2:16" x14ac:dyDescent="0.2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</row>
    <row r="1778" spans="2:16" x14ac:dyDescent="0.2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</row>
    <row r="1779" spans="2:16" x14ac:dyDescent="0.2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</row>
    <row r="1780" spans="2:16" x14ac:dyDescent="0.2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</row>
    <row r="1781" spans="2:16" x14ac:dyDescent="0.2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</row>
    <row r="1782" spans="2:16" x14ac:dyDescent="0.2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</row>
    <row r="1783" spans="2:16" x14ac:dyDescent="0.2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</row>
    <row r="1784" spans="2:16" x14ac:dyDescent="0.2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</row>
    <row r="1785" spans="2:16" x14ac:dyDescent="0.2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</row>
    <row r="1786" spans="2:16" x14ac:dyDescent="0.2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</row>
    <row r="1787" spans="2:16" x14ac:dyDescent="0.2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</row>
    <row r="1788" spans="2:16" x14ac:dyDescent="0.2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</row>
    <row r="1789" spans="2:16" x14ac:dyDescent="0.2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</row>
    <row r="1790" spans="2:16" x14ac:dyDescent="0.2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</row>
    <row r="1791" spans="2:16" x14ac:dyDescent="0.2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</row>
    <row r="1792" spans="2:16" x14ac:dyDescent="0.2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</row>
    <row r="1793" spans="2:16" x14ac:dyDescent="0.2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</row>
    <row r="1794" spans="2:16" x14ac:dyDescent="0.2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</row>
    <row r="1795" spans="2:16" x14ac:dyDescent="0.2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</row>
    <row r="1796" spans="2:16" x14ac:dyDescent="0.2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</row>
    <row r="1797" spans="2:16" x14ac:dyDescent="0.2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</row>
    <row r="1798" spans="2:16" x14ac:dyDescent="0.2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</row>
    <row r="1799" spans="2:16" x14ac:dyDescent="0.2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</row>
    <row r="1800" spans="2:16" x14ac:dyDescent="0.2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</row>
    <row r="1801" spans="2:16" x14ac:dyDescent="0.2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</row>
    <row r="1802" spans="2:16" x14ac:dyDescent="0.2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</row>
    <row r="1803" spans="2:16" x14ac:dyDescent="0.2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</row>
    <row r="1804" spans="2:16" x14ac:dyDescent="0.2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</row>
    <row r="1805" spans="2:16" x14ac:dyDescent="0.2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</row>
    <row r="1806" spans="2:16" x14ac:dyDescent="0.2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</row>
    <row r="1807" spans="2:16" x14ac:dyDescent="0.2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</row>
    <row r="1808" spans="2:16" x14ac:dyDescent="0.2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</row>
    <row r="1809" spans="2:16" x14ac:dyDescent="0.2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</row>
    <row r="1810" spans="2:16" x14ac:dyDescent="0.2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</row>
    <row r="1811" spans="2:16" x14ac:dyDescent="0.2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</row>
    <row r="1812" spans="2:16" x14ac:dyDescent="0.2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</row>
    <row r="1813" spans="2:16" x14ac:dyDescent="0.2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</row>
    <row r="1814" spans="2:16" x14ac:dyDescent="0.2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</row>
    <row r="1815" spans="2:16" x14ac:dyDescent="0.2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</row>
    <row r="1816" spans="2:16" x14ac:dyDescent="0.2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</row>
    <row r="1817" spans="2:16" x14ac:dyDescent="0.2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</row>
    <row r="1818" spans="2:16" x14ac:dyDescent="0.2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</row>
    <row r="1819" spans="2:16" x14ac:dyDescent="0.2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</row>
    <row r="1820" spans="2:16" x14ac:dyDescent="0.2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</row>
    <row r="1821" spans="2:16" x14ac:dyDescent="0.2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</row>
    <row r="1822" spans="2:16" x14ac:dyDescent="0.2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</row>
    <row r="1823" spans="2:16" x14ac:dyDescent="0.2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</row>
    <row r="1824" spans="2:16" x14ac:dyDescent="0.2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</row>
    <row r="1825" spans="2:16" x14ac:dyDescent="0.2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</row>
    <row r="1826" spans="2:16" x14ac:dyDescent="0.2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</row>
    <row r="1827" spans="2:16" x14ac:dyDescent="0.2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</row>
    <row r="1828" spans="2:16" x14ac:dyDescent="0.2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</row>
    <row r="1829" spans="2:16" x14ac:dyDescent="0.2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</row>
    <row r="1830" spans="2:16" x14ac:dyDescent="0.2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</row>
    <row r="1831" spans="2:16" x14ac:dyDescent="0.2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</row>
    <row r="1832" spans="2:16" x14ac:dyDescent="0.2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</row>
    <row r="1833" spans="2:16" x14ac:dyDescent="0.2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</row>
    <row r="1834" spans="2:16" x14ac:dyDescent="0.2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</row>
    <row r="1835" spans="2:16" x14ac:dyDescent="0.2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</row>
    <row r="1836" spans="2:16" x14ac:dyDescent="0.2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</row>
    <row r="1837" spans="2:16" x14ac:dyDescent="0.2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</row>
    <row r="1838" spans="2:16" x14ac:dyDescent="0.2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</row>
    <row r="1839" spans="2:16" x14ac:dyDescent="0.2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</row>
    <row r="1840" spans="2:16" x14ac:dyDescent="0.2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</row>
    <row r="1841" spans="2:16" x14ac:dyDescent="0.2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</row>
    <row r="1842" spans="2:16" x14ac:dyDescent="0.2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</row>
    <row r="1843" spans="2:16" x14ac:dyDescent="0.2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</row>
    <row r="1844" spans="2:16" x14ac:dyDescent="0.2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</row>
    <row r="1845" spans="2:16" x14ac:dyDescent="0.2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</row>
    <row r="1846" spans="2:16" x14ac:dyDescent="0.2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</row>
    <row r="1847" spans="2:16" x14ac:dyDescent="0.2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</row>
    <row r="1848" spans="2:16" x14ac:dyDescent="0.2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</row>
    <row r="1849" spans="2:16" x14ac:dyDescent="0.2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</row>
    <row r="1850" spans="2:16" x14ac:dyDescent="0.2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</row>
    <row r="1851" spans="2:16" x14ac:dyDescent="0.2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</row>
    <row r="1852" spans="2:16" x14ac:dyDescent="0.2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</row>
    <row r="1853" spans="2:16" x14ac:dyDescent="0.2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</row>
    <row r="1854" spans="2:16" x14ac:dyDescent="0.2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</row>
    <row r="1855" spans="2:16" x14ac:dyDescent="0.2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</row>
    <row r="1856" spans="2:16" x14ac:dyDescent="0.2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</row>
    <row r="1857" spans="2:16" x14ac:dyDescent="0.2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</row>
    <row r="1858" spans="2:16" x14ac:dyDescent="0.2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</row>
    <row r="1859" spans="2:16" x14ac:dyDescent="0.2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</row>
    <row r="1860" spans="2:16" x14ac:dyDescent="0.2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</row>
    <row r="1861" spans="2:16" x14ac:dyDescent="0.2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</row>
    <row r="1862" spans="2:16" x14ac:dyDescent="0.2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</row>
    <row r="1863" spans="2:16" x14ac:dyDescent="0.2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</row>
    <row r="1864" spans="2:16" x14ac:dyDescent="0.2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</row>
    <row r="1865" spans="2:16" x14ac:dyDescent="0.2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</row>
    <row r="1866" spans="2:16" x14ac:dyDescent="0.2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</row>
    <row r="1867" spans="2:16" x14ac:dyDescent="0.2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</row>
    <row r="1868" spans="2:16" x14ac:dyDescent="0.2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</row>
    <row r="1869" spans="2:16" x14ac:dyDescent="0.2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</row>
    <row r="1870" spans="2:16" x14ac:dyDescent="0.2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</row>
    <row r="1871" spans="2:16" x14ac:dyDescent="0.2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</row>
    <row r="1872" spans="2:16" x14ac:dyDescent="0.2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</row>
    <row r="1873" spans="2:16" x14ac:dyDescent="0.2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</row>
    <row r="1874" spans="2:16" x14ac:dyDescent="0.2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</row>
    <row r="1875" spans="2:16" x14ac:dyDescent="0.2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</row>
    <row r="1876" spans="2:16" x14ac:dyDescent="0.2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</row>
    <row r="1877" spans="2:16" x14ac:dyDescent="0.2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</row>
    <row r="1878" spans="2:16" x14ac:dyDescent="0.2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</row>
    <row r="1879" spans="2:16" x14ac:dyDescent="0.2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</row>
    <row r="1880" spans="2:16" x14ac:dyDescent="0.2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</row>
    <row r="1881" spans="2:16" x14ac:dyDescent="0.2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</row>
    <row r="1882" spans="2:16" x14ac:dyDescent="0.2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</row>
    <row r="1883" spans="2:16" x14ac:dyDescent="0.2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</row>
    <row r="1884" spans="2:16" x14ac:dyDescent="0.2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</row>
    <row r="1885" spans="2:16" x14ac:dyDescent="0.2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</row>
    <row r="1886" spans="2:16" x14ac:dyDescent="0.2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</row>
    <row r="1887" spans="2:16" x14ac:dyDescent="0.2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</row>
    <row r="1888" spans="2:16" x14ac:dyDescent="0.2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</row>
    <row r="1889" spans="2:16" x14ac:dyDescent="0.2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</row>
    <row r="1890" spans="2:16" x14ac:dyDescent="0.2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</row>
    <row r="1891" spans="2:16" x14ac:dyDescent="0.2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</row>
    <row r="1892" spans="2:16" x14ac:dyDescent="0.2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</row>
    <row r="1893" spans="2:16" x14ac:dyDescent="0.2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</row>
    <row r="1894" spans="2:16" x14ac:dyDescent="0.2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</row>
    <row r="1895" spans="2:16" x14ac:dyDescent="0.2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</row>
    <row r="1896" spans="2:16" x14ac:dyDescent="0.2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</row>
    <row r="1897" spans="2:16" x14ac:dyDescent="0.2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</row>
    <row r="1898" spans="2:16" x14ac:dyDescent="0.2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</row>
    <row r="1899" spans="2:16" x14ac:dyDescent="0.2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</row>
    <row r="1900" spans="2:16" x14ac:dyDescent="0.2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</row>
    <row r="1901" spans="2:16" x14ac:dyDescent="0.2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</row>
    <row r="1902" spans="2:16" x14ac:dyDescent="0.2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</row>
    <row r="1903" spans="2:16" x14ac:dyDescent="0.2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</row>
    <row r="1904" spans="2:16" x14ac:dyDescent="0.2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</row>
    <row r="1905" spans="2:16" x14ac:dyDescent="0.2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</row>
    <row r="1906" spans="2:16" x14ac:dyDescent="0.2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</row>
    <row r="1907" spans="2:16" x14ac:dyDescent="0.2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</row>
    <row r="1908" spans="2:16" x14ac:dyDescent="0.2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</row>
    <row r="1909" spans="2:16" x14ac:dyDescent="0.2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</row>
    <row r="1910" spans="2:16" x14ac:dyDescent="0.2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</row>
    <row r="1911" spans="2:16" x14ac:dyDescent="0.2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</row>
    <row r="1912" spans="2:16" x14ac:dyDescent="0.2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</row>
    <row r="1913" spans="2:16" x14ac:dyDescent="0.2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</row>
    <row r="1914" spans="2:16" x14ac:dyDescent="0.2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</row>
    <row r="1915" spans="2:16" x14ac:dyDescent="0.2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</row>
    <row r="1916" spans="2:16" x14ac:dyDescent="0.2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</row>
    <row r="1917" spans="2:16" x14ac:dyDescent="0.2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</row>
    <row r="1918" spans="2:16" x14ac:dyDescent="0.2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</row>
    <row r="1919" spans="2:16" x14ac:dyDescent="0.2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</row>
    <row r="1920" spans="2:16" x14ac:dyDescent="0.2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</row>
    <row r="1921" spans="2:16" x14ac:dyDescent="0.2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</row>
    <row r="1922" spans="2:16" x14ac:dyDescent="0.2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</row>
    <row r="1923" spans="2:16" x14ac:dyDescent="0.2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</row>
    <row r="1924" spans="2:16" x14ac:dyDescent="0.2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</row>
    <row r="1925" spans="2:16" x14ac:dyDescent="0.2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</row>
    <row r="1926" spans="2:16" x14ac:dyDescent="0.2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</row>
    <row r="1927" spans="2:16" x14ac:dyDescent="0.2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</row>
    <row r="1928" spans="2:16" x14ac:dyDescent="0.2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</row>
    <row r="1929" spans="2:16" x14ac:dyDescent="0.2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</row>
    <row r="1930" spans="2:16" x14ac:dyDescent="0.2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</row>
    <row r="1931" spans="2:16" x14ac:dyDescent="0.2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</row>
    <row r="1932" spans="2:16" x14ac:dyDescent="0.2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</row>
    <row r="1933" spans="2:16" x14ac:dyDescent="0.2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</row>
    <row r="1934" spans="2:16" x14ac:dyDescent="0.2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</row>
    <row r="1935" spans="2:16" x14ac:dyDescent="0.2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</row>
    <row r="1936" spans="2:16" x14ac:dyDescent="0.2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</row>
    <row r="1937" spans="2:16" x14ac:dyDescent="0.2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</row>
    <row r="1938" spans="2:16" x14ac:dyDescent="0.2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</row>
    <row r="1939" spans="2:16" x14ac:dyDescent="0.2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</row>
    <row r="1940" spans="2:16" x14ac:dyDescent="0.2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</row>
    <row r="1941" spans="2:16" x14ac:dyDescent="0.2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</row>
    <row r="1942" spans="2:16" x14ac:dyDescent="0.2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</row>
    <row r="1943" spans="2:16" x14ac:dyDescent="0.2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</row>
    <row r="1944" spans="2:16" x14ac:dyDescent="0.2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</row>
    <row r="1945" spans="2:16" x14ac:dyDescent="0.2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</row>
    <row r="1946" spans="2:16" x14ac:dyDescent="0.2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</row>
    <row r="1947" spans="2:16" x14ac:dyDescent="0.2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</row>
    <row r="1948" spans="2:16" x14ac:dyDescent="0.2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</row>
    <row r="1949" spans="2:16" x14ac:dyDescent="0.2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</row>
    <row r="1950" spans="2:16" x14ac:dyDescent="0.2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</row>
    <row r="1951" spans="2:16" x14ac:dyDescent="0.2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</row>
    <row r="1952" spans="2:16" x14ac:dyDescent="0.2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</row>
    <row r="1953" spans="2:16" x14ac:dyDescent="0.2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</row>
    <row r="1954" spans="2:16" x14ac:dyDescent="0.2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</row>
    <row r="1955" spans="2:16" x14ac:dyDescent="0.2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</row>
    <row r="1956" spans="2:16" x14ac:dyDescent="0.2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</row>
    <row r="1957" spans="2:16" x14ac:dyDescent="0.2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</row>
    <row r="1958" spans="2:16" x14ac:dyDescent="0.2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</row>
    <row r="1959" spans="2:16" x14ac:dyDescent="0.2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</row>
    <row r="1960" spans="2:16" x14ac:dyDescent="0.2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</row>
    <row r="1961" spans="2:16" x14ac:dyDescent="0.2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</row>
    <row r="1962" spans="2:16" x14ac:dyDescent="0.2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</row>
    <row r="1963" spans="2:16" x14ac:dyDescent="0.2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</row>
    <row r="1964" spans="2:16" x14ac:dyDescent="0.2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</row>
    <row r="1965" spans="2:16" x14ac:dyDescent="0.2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</row>
    <row r="1966" spans="2:16" x14ac:dyDescent="0.2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</row>
    <row r="1967" spans="2:16" x14ac:dyDescent="0.2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</row>
    <row r="1968" spans="2:16" x14ac:dyDescent="0.2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</row>
    <row r="1969" spans="2:16" x14ac:dyDescent="0.2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</row>
    <row r="1970" spans="2:16" x14ac:dyDescent="0.2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</row>
    <row r="1971" spans="2:16" x14ac:dyDescent="0.2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</row>
    <row r="1972" spans="2:16" x14ac:dyDescent="0.2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</row>
    <row r="1973" spans="2:16" x14ac:dyDescent="0.2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</row>
    <row r="1974" spans="2:16" x14ac:dyDescent="0.2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</row>
    <row r="1975" spans="2:16" x14ac:dyDescent="0.2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</row>
    <row r="1976" spans="2:16" x14ac:dyDescent="0.2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</row>
    <row r="1977" spans="2:16" x14ac:dyDescent="0.2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</row>
    <row r="1978" spans="2:16" x14ac:dyDescent="0.2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</row>
    <row r="1979" spans="2:16" x14ac:dyDescent="0.2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</row>
    <row r="1980" spans="2:16" x14ac:dyDescent="0.2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</row>
    <row r="1981" spans="2:16" x14ac:dyDescent="0.2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</row>
    <row r="1982" spans="2:16" x14ac:dyDescent="0.2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</row>
    <row r="1983" spans="2:16" x14ac:dyDescent="0.2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</row>
    <row r="1984" spans="2:16" x14ac:dyDescent="0.2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</row>
    <row r="1985" spans="2:16" x14ac:dyDescent="0.2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</row>
    <row r="1986" spans="2:16" x14ac:dyDescent="0.2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</row>
    <row r="1987" spans="2:16" x14ac:dyDescent="0.2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</row>
    <row r="1988" spans="2:16" x14ac:dyDescent="0.2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</row>
    <row r="1989" spans="2:16" x14ac:dyDescent="0.2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</row>
    <row r="1990" spans="2:16" x14ac:dyDescent="0.2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</row>
    <row r="1991" spans="2:16" x14ac:dyDescent="0.2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</row>
    <row r="1992" spans="2:16" x14ac:dyDescent="0.2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</row>
    <row r="1993" spans="2:16" x14ac:dyDescent="0.2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</row>
    <row r="1994" spans="2:16" x14ac:dyDescent="0.2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</row>
    <row r="1995" spans="2:16" x14ac:dyDescent="0.2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</row>
    <row r="1996" spans="2:16" x14ac:dyDescent="0.2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</row>
    <row r="1997" spans="2:16" x14ac:dyDescent="0.2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</row>
    <row r="1998" spans="2:16" x14ac:dyDescent="0.2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</row>
    <row r="1999" spans="2:16" x14ac:dyDescent="0.2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</row>
    <row r="2000" spans="2:16" x14ac:dyDescent="0.2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</row>
    <row r="2001" spans="2:16" x14ac:dyDescent="0.2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</row>
    <row r="2002" spans="2:16" x14ac:dyDescent="0.2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</row>
    <row r="2003" spans="2:16" x14ac:dyDescent="0.2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</row>
    <row r="2004" spans="2:16" x14ac:dyDescent="0.2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</row>
    <row r="2005" spans="2:16" x14ac:dyDescent="0.2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</row>
    <row r="2006" spans="2:16" x14ac:dyDescent="0.2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</row>
    <row r="2007" spans="2:16" x14ac:dyDescent="0.2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</row>
    <row r="2008" spans="2:16" x14ac:dyDescent="0.2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</row>
    <row r="2009" spans="2:16" x14ac:dyDescent="0.2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</row>
    <row r="2010" spans="2:16" x14ac:dyDescent="0.2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</row>
    <row r="2011" spans="2:16" x14ac:dyDescent="0.2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</row>
    <row r="2012" spans="2:16" x14ac:dyDescent="0.2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</row>
    <row r="2013" spans="2:16" x14ac:dyDescent="0.2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</row>
    <row r="2014" spans="2:16" x14ac:dyDescent="0.2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</row>
    <row r="2015" spans="2:16" x14ac:dyDescent="0.2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</row>
    <row r="2016" spans="2:16" x14ac:dyDescent="0.2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</row>
    <row r="2017" spans="2:16" x14ac:dyDescent="0.2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</row>
    <row r="2018" spans="2:16" x14ac:dyDescent="0.2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</row>
    <row r="2019" spans="2:16" x14ac:dyDescent="0.2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</row>
    <row r="2020" spans="2:16" x14ac:dyDescent="0.2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</row>
    <row r="2021" spans="2:16" x14ac:dyDescent="0.2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</row>
    <row r="2022" spans="2:16" x14ac:dyDescent="0.2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</row>
    <row r="2023" spans="2:16" x14ac:dyDescent="0.2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</row>
    <row r="2024" spans="2:16" x14ac:dyDescent="0.2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</row>
    <row r="2025" spans="2:16" x14ac:dyDescent="0.2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</row>
    <row r="2026" spans="2:16" x14ac:dyDescent="0.2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</row>
    <row r="2027" spans="2:16" x14ac:dyDescent="0.2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</row>
    <row r="2028" spans="2:16" x14ac:dyDescent="0.2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</row>
    <row r="2029" spans="2:16" x14ac:dyDescent="0.2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</row>
    <row r="2030" spans="2:16" x14ac:dyDescent="0.2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</row>
    <row r="2031" spans="2:16" x14ac:dyDescent="0.2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</row>
    <row r="2032" spans="2:16" x14ac:dyDescent="0.2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</row>
    <row r="2033" spans="2:16" x14ac:dyDescent="0.2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</row>
    <row r="2034" spans="2:16" x14ac:dyDescent="0.2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</row>
    <row r="2035" spans="2:16" x14ac:dyDescent="0.2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</row>
    <row r="2036" spans="2:16" x14ac:dyDescent="0.2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</row>
    <row r="2037" spans="2:16" x14ac:dyDescent="0.2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</row>
    <row r="2038" spans="2:16" x14ac:dyDescent="0.2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</row>
    <row r="2039" spans="2:16" x14ac:dyDescent="0.2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</row>
    <row r="2040" spans="2:16" x14ac:dyDescent="0.2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</row>
    <row r="2041" spans="2:16" x14ac:dyDescent="0.2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</row>
    <row r="2042" spans="2:16" x14ac:dyDescent="0.2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</row>
    <row r="2043" spans="2:16" x14ac:dyDescent="0.2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</row>
    <row r="2044" spans="2:16" x14ac:dyDescent="0.2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</row>
    <row r="2045" spans="2:16" x14ac:dyDescent="0.2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</row>
    <row r="2046" spans="2:16" x14ac:dyDescent="0.2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</row>
    <row r="2047" spans="2:16" x14ac:dyDescent="0.2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</row>
    <row r="2048" spans="2:16" x14ac:dyDescent="0.2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</row>
    <row r="2049" spans="2:16" x14ac:dyDescent="0.2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</row>
    <row r="2050" spans="2:16" x14ac:dyDescent="0.2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</row>
    <row r="2051" spans="2:16" x14ac:dyDescent="0.2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</row>
    <row r="2052" spans="2:16" x14ac:dyDescent="0.2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</row>
    <row r="2053" spans="2:16" x14ac:dyDescent="0.2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</row>
    <row r="2054" spans="2:16" x14ac:dyDescent="0.2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</row>
    <row r="2055" spans="2:16" x14ac:dyDescent="0.2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</row>
    <row r="2056" spans="2:16" x14ac:dyDescent="0.2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</row>
    <row r="2057" spans="2:16" x14ac:dyDescent="0.2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</row>
    <row r="2058" spans="2:16" x14ac:dyDescent="0.2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</row>
    <row r="2059" spans="2:16" x14ac:dyDescent="0.2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</row>
    <row r="2060" spans="2:16" x14ac:dyDescent="0.2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</row>
    <row r="2061" spans="2:16" x14ac:dyDescent="0.2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</row>
    <row r="2062" spans="2:16" x14ac:dyDescent="0.2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</row>
    <row r="2063" spans="2:16" x14ac:dyDescent="0.2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</row>
    <row r="2064" spans="2:16" x14ac:dyDescent="0.2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</row>
    <row r="2065" spans="2:16" x14ac:dyDescent="0.2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</row>
    <row r="2066" spans="2:16" x14ac:dyDescent="0.2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</row>
    <row r="2067" spans="2:16" x14ac:dyDescent="0.2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</row>
    <row r="2068" spans="2:16" x14ac:dyDescent="0.2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</row>
    <row r="2069" spans="2:16" x14ac:dyDescent="0.2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</row>
    <row r="2070" spans="2:16" x14ac:dyDescent="0.2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</row>
    <row r="2071" spans="2:16" x14ac:dyDescent="0.2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</row>
    <row r="2072" spans="2:16" x14ac:dyDescent="0.2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</row>
    <row r="2073" spans="2:16" x14ac:dyDescent="0.2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</row>
    <row r="2074" spans="2:16" x14ac:dyDescent="0.2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</row>
    <row r="2075" spans="2:16" x14ac:dyDescent="0.2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</row>
    <row r="2076" spans="2:16" x14ac:dyDescent="0.2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</row>
    <row r="2077" spans="2:16" x14ac:dyDescent="0.2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</row>
    <row r="2078" spans="2:16" x14ac:dyDescent="0.2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</row>
    <row r="2079" spans="2:16" x14ac:dyDescent="0.2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</row>
    <row r="2080" spans="2:16" x14ac:dyDescent="0.2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</row>
    <row r="2081" spans="2:16" x14ac:dyDescent="0.2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</row>
    <row r="2082" spans="2:16" x14ac:dyDescent="0.2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</row>
    <row r="2083" spans="2:16" x14ac:dyDescent="0.2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</row>
    <row r="2084" spans="2:16" x14ac:dyDescent="0.2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</row>
    <row r="2085" spans="2:16" x14ac:dyDescent="0.2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</row>
    <row r="2086" spans="2:16" x14ac:dyDescent="0.2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</row>
    <row r="2087" spans="2:16" x14ac:dyDescent="0.2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</row>
    <row r="2088" spans="2:16" x14ac:dyDescent="0.2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</row>
    <row r="2089" spans="2:16" x14ac:dyDescent="0.2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</row>
    <row r="2090" spans="2:16" x14ac:dyDescent="0.2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</row>
    <row r="2091" spans="2:16" x14ac:dyDescent="0.2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</row>
    <row r="2092" spans="2:16" x14ac:dyDescent="0.2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</row>
    <row r="2093" spans="2:16" x14ac:dyDescent="0.2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</row>
    <row r="2094" spans="2:16" x14ac:dyDescent="0.2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</row>
    <row r="2095" spans="2:16" x14ac:dyDescent="0.2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</row>
    <row r="2096" spans="2:16" x14ac:dyDescent="0.2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</row>
    <row r="2097" spans="2:16" x14ac:dyDescent="0.2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</row>
    <row r="2098" spans="2:16" x14ac:dyDescent="0.2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</row>
    <row r="2099" spans="2:16" x14ac:dyDescent="0.2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</row>
    <row r="2100" spans="2:16" x14ac:dyDescent="0.2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</row>
    <row r="2101" spans="2:16" x14ac:dyDescent="0.2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</row>
    <row r="2102" spans="2:16" x14ac:dyDescent="0.2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</row>
    <row r="2103" spans="2:16" x14ac:dyDescent="0.2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</row>
    <row r="2104" spans="2:16" x14ac:dyDescent="0.2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</row>
    <row r="2105" spans="2:16" x14ac:dyDescent="0.2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</row>
    <row r="2106" spans="2:16" x14ac:dyDescent="0.2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</row>
    <row r="2107" spans="2:16" x14ac:dyDescent="0.2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</row>
    <row r="2108" spans="2:16" x14ac:dyDescent="0.2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</row>
    <row r="2109" spans="2:16" x14ac:dyDescent="0.2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</row>
    <row r="2110" spans="2:16" x14ac:dyDescent="0.2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</row>
    <row r="2111" spans="2:16" x14ac:dyDescent="0.2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</row>
    <row r="2112" spans="2:16" x14ac:dyDescent="0.2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</row>
    <row r="2113" spans="2:16" x14ac:dyDescent="0.2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</row>
    <row r="2114" spans="2:16" x14ac:dyDescent="0.2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</row>
    <row r="2115" spans="2:16" x14ac:dyDescent="0.2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</row>
    <row r="2116" spans="2:16" x14ac:dyDescent="0.2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</row>
    <row r="2117" spans="2:16" x14ac:dyDescent="0.2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</row>
    <row r="2118" spans="2:16" x14ac:dyDescent="0.2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</row>
    <row r="2119" spans="2:16" x14ac:dyDescent="0.2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</row>
    <row r="2120" spans="2:16" x14ac:dyDescent="0.2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</row>
    <row r="2121" spans="2:16" x14ac:dyDescent="0.2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</row>
    <row r="2122" spans="2:16" x14ac:dyDescent="0.2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</row>
    <row r="2123" spans="2:16" x14ac:dyDescent="0.2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</row>
    <row r="2124" spans="2:16" x14ac:dyDescent="0.2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</row>
    <row r="2125" spans="2:16" x14ac:dyDescent="0.2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</row>
    <row r="2126" spans="2:16" x14ac:dyDescent="0.2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</row>
    <row r="2127" spans="2:16" x14ac:dyDescent="0.2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</row>
    <row r="2128" spans="2:16" x14ac:dyDescent="0.2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</row>
    <row r="2129" spans="2:16" x14ac:dyDescent="0.2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</row>
    <row r="2130" spans="2:16" x14ac:dyDescent="0.2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</row>
    <row r="2131" spans="2:16" x14ac:dyDescent="0.2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</row>
    <row r="2132" spans="2:16" x14ac:dyDescent="0.2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</row>
    <row r="2133" spans="2:16" x14ac:dyDescent="0.2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</row>
    <row r="2134" spans="2:16" x14ac:dyDescent="0.2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</row>
    <row r="2135" spans="2:16" x14ac:dyDescent="0.2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</row>
    <row r="2136" spans="2:16" x14ac:dyDescent="0.2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</row>
    <row r="2137" spans="2:16" x14ac:dyDescent="0.2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</row>
    <row r="2138" spans="2:16" x14ac:dyDescent="0.2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</row>
    <row r="2139" spans="2:16" x14ac:dyDescent="0.2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</row>
    <row r="2140" spans="2:16" x14ac:dyDescent="0.2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</row>
    <row r="2141" spans="2:16" x14ac:dyDescent="0.2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</row>
    <row r="2142" spans="2:16" x14ac:dyDescent="0.2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</row>
    <row r="2143" spans="2:16" x14ac:dyDescent="0.2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</row>
    <row r="2144" spans="2:16" x14ac:dyDescent="0.2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</row>
    <row r="2145" spans="2:16" x14ac:dyDescent="0.2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</row>
    <row r="2146" spans="2:16" x14ac:dyDescent="0.2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</row>
    <row r="2147" spans="2:16" x14ac:dyDescent="0.2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</row>
    <row r="2148" spans="2:16" x14ac:dyDescent="0.2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</row>
    <row r="2149" spans="2:16" x14ac:dyDescent="0.2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</row>
    <row r="2150" spans="2:16" x14ac:dyDescent="0.2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</row>
    <row r="2151" spans="2:16" x14ac:dyDescent="0.2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</row>
    <row r="2152" spans="2:16" x14ac:dyDescent="0.2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</row>
    <row r="2153" spans="2:16" x14ac:dyDescent="0.2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</row>
    <row r="2154" spans="2:16" x14ac:dyDescent="0.2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</row>
    <row r="2155" spans="2:16" x14ac:dyDescent="0.2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</row>
  </sheetData>
  <phoneticPr fontId="22" type="noConversion"/>
  <hyperlinks>
    <hyperlink ref="C4" r:id="rId1"/>
  </hyperlinks>
  <pageMargins left="0.78740157499999996" right="0.78740157499999996" top="0.984251969" bottom="0.984251969" header="0.4921259845" footer="0.492125984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indexed="13"/>
  </sheetPr>
  <dimension ref="A1:BW67"/>
  <sheetViews>
    <sheetView workbookViewId="0">
      <selection activeCell="AL13" sqref="AL13"/>
    </sheetView>
  </sheetViews>
  <sheetFormatPr defaultRowHeight="12.75" x14ac:dyDescent="0.2"/>
  <cols>
    <col min="1" max="1" width="4.42578125" customWidth="1"/>
    <col min="2" max="2" width="20.85546875" bestFit="1" customWidth="1"/>
    <col min="3" max="33" width="5.5703125" customWidth="1"/>
    <col min="34" max="34" width="7.85546875" customWidth="1"/>
  </cols>
  <sheetData>
    <row r="1" spans="1:75" ht="23.45" customHeight="1" thickBot="1" x14ac:dyDescent="0.3">
      <c r="I1" s="186" t="s">
        <v>41</v>
      </c>
      <c r="J1" s="187"/>
      <c r="K1" s="187"/>
      <c r="L1" s="187"/>
      <c r="M1" s="187"/>
      <c r="N1" s="187"/>
      <c r="O1" s="187"/>
      <c r="P1" s="188"/>
      <c r="Q1" s="156"/>
      <c r="R1" s="7"/>
    </row>
    <row r="2" spans="1:75" ht="18.600000000000001" customHeight="1" thickBot="1" x14ac:dyDescent="0.25">
      <c r="A2" s="460">
        <v>2017</v>
      </c>
      <c r="B2" s="461"/>
      <c r="C2" s="189" t="s">
        <v>2</v>
      </c>
      <c r="D2" s="190" t="s">
        <v>3</v>
      </c>
      <c r="E2" s="190" t="s">
        <v>4</v>
      </c>
      <c r="F2" s="190" t="s">
        <v>5</v>
      </c>
      <c r="G2" s="190" t="s">
        <v>8</v>
      </c>
      <c r="H2" s="190" t="s">
        <v>9</v>
      </c>
      <c r="I2" s="190" t="s">
        <v>11</v>
      </c>
      <c r="J2" s="190" t="s">
        <v>12</v>
      </c>
      <c r="K2" s="190" t="s">
        <v>18</v>
      </c>
      <c r="L2" s="190" t="s">
        <v>19</v>
      </c>
      <c r="M2" s="190" t="s">
        <v>20</v>
      </c>
      <c r="N2" s="190" t="s">
        <v>22</v>
      </c>
      <c r="O2" s="190" t="s">
        <v>24</v>
      </c>
      <c r="P2" s="190" t="s">
        <v>25</v>
      </c>
      <c r="Q2" s="190" t="s">
        <v>26</v>
      </c>
      <c r="R2" s="190" t="s">
        <v>27</v>
      </c>
      <c r="S2" s="190" t="s">
        <v>28</v>
      </c>
      <c r="T2" s="190" t="s">
        <v>29</v>
      </c>
      <c r="U2" s="190" t="s">
        <v>31</v>
      </c>
      <c r="V2" s="190" t="s">
        <v>32</v>
      </c>
      <c r="W2" s="190" t="s">
        <v>34</v>
      </c>
      <c r="X2" s="190" t="s">
        <v>35</v>
      </c>
      <c r="Y2" s="190" t="s">
        <v>36</v>
      </c>
      <c r="Z2" s="190" t="s">
        <v>37</v>
      </c>
      <c r="AA2" s="190" t="s">
        <v>38</v>
      </c>
      <c r="AB2" s="190" t="s">
        <v>39</v>
      </c>
      <c r="AC2" s="190" t="s">
        <v>44</v>
      </c>
      <c r="AD2" s="190" t="s">
        <v>45</v>
      </c>
      <c r="AE2" s="190" t="s">
        <v>46</v>
      </c>
      <c r="AF2" s="190" t="s">
        <v>47</v>
      </c>
      <c r="AG2" s="190" t="s">
        <v>48</v>
      </c>
      <c r="AH2" s="190"/>
    </row>
    <row r="3" spans="1:75" ht="25.5" x14ac:dyDescent="0.2">
      <c r="A3" s="128" t="s">
        <v>61</v>
      </c>
      <c r="B3" s="79" t="s">
        <v>13</v>
      </c>
      <c r="C3" s="406">
        <v>42822</v>
      </c>
      <c r="D3" s="406">
        <v>42829</v>
      </c>
      <c r="E3" s="406">
        <v>42836</v>
      </c>
      <c r="F3" s="406">
        <v>42843</v>
      </c>
      <c r="G3" s="406">
        <v>42850</v>
      </c>
      <c r="H3" s="406">
        <v>42857</v>
      </c>
      <c r="I3" s="406">
        <v>42864</v>
      </c>
      <c r="J3" s="406">
        <v>42871</v>
      </c>
      <c r="K3" s="406">
        <v>42878</v>
      </c>
      <c r="L3" s="406">
        <v>42885</v>
      </c>
      <c r="M3" s="406">
        <v>42892</v>
      </c>
      <c r="N3" s="406">
        <v>42899</v>
      </c>
      <c r="O3" s="406">
        <v>42906</v>
      </c>
      <c r="P3" s="406">
        <v>42913</v>
      </c>
      <c r="Q3" s="406">
        <v>42920</v>
      </c>
      <c r="R3" s="406">
        <v>42927</v>
      </c>
      <c r="S3" s="406">
        <v>42934</v>
      </c>
      <c r="T3" s="406">
        <v>42941</v>
      </c>
      <c r="U3" s="406">
        <v>42948</v>
      </c>
      <c r="V3" s="406">
        <v>42955</v>
      </c>
      <c r="W3" s="406">
        <v>42962</v>
      </c>
      <c r="X3" s="406">
        <v>42969</v>
      </c>
      <c r="Y3" s="406">
        <v>42976</v>
      </c>
      <c r="Z3" s="406">
        <v>42983</v>
      </c>
      <c r="AA3" s="406">
        <v>42990</v>
      </c>
      <c r="AB3" s="406">
        <v>42997</v>
      </c>
      <c r="AC3" s="406">
        <v>43004</v>
      </c>
      <c r="AD3" s="406">
        <v>43011</v>
      </c>
      <c r="AE3" s="406">
        <v>43018</v>
      </c>
      <c r="AF3" s="406">
        <v>43025</v>
      </c>
      <c r="AG3" s="406">
        <v>43032</v>
      </c>
      <c r="AH3" s="386" t="s">
        <v>16</v>
      </c>
    </row>
    <row r="4" spans="1:75" x14ac:dyDescent="0.2">
      <c r="A4" s="69" t="s">
        <v>2</v>
      </c>
      <c r="B4" s="76" t="s">
        <v>474</v>
      </c>
      <c r="C4" s="172">
        <v>48</v>
      </c>
      <c r="D4" s="172">
        <v>35</v>
      </c>
      <c r="E4" s="172">
        <v>33</v>
      </c>
      <c r="F4" s="172">
        <v>36</v>
      </c>
      <c r="G4" s="172">
        <v>41</v>
      </c>
      <c r="H4" s="172">
        <v>45</v>
      </c>
      <c r="I4" s="172">
        <v>37</v>
      </c>
      <c r="J4" s="172">
        <v>51</v>
      </c>
      <c r="K4" s="172">
        <v>57</v>
      </c>
      <c r="L4" s="172">
        <v>58</v>
      </c>
      <c r="M4" s="172">
        <v>33</v>
      </c>
      <c r="N4" s="172">
        <v>61</v>
      </c>
      <c r="O4" s="172">
        <v>58</v>
      </c>
      <c r="P4" s="172">
        <v>48</v>
      </c>
      <c r="Q4" s="172">
        <v>52</v>
      </c>
      <c r="R4" s="172">
        <v>56</v>
      </c>
      <c r="S4" s="172">
        <v>68</v>
      </c>
      <c r="T4" s="172">
        <v>39</v>
      </c>
      <c r="U4" s="172">
        <v>57</v>
      </c>
      <c r="V4" s="172">
        <v>52</v>
      </c>
      <c r="W4" s="172">
        <v>67</v>
      </c>
      <c r="X4" s="172">
        <v>59</v>
      </c>
      <c r="Y4" s="172">
        <v>49</v>
      </c>
      <c r="Z4" s="172">
        <v>35</v>
      </c>
      <c r="AA4" s="172">
        <v>41</v>
      </c>
      <c r="AB4" s="172">
        <v>34</v>
      </c>
      <c r="AC4" s="172">
        <v>29</v>
      </c>
      <c r="AD4" s="172">
        <v>40</v>
      </c>
      <c r="AE4" s="172">
        <v>29</v>
      </c>
      <c r="AF4" s="172">
        <v>27</v>
      </c>
      <c r="AG4" s="172">
        <v>32</v>
      </c>
      <c r="AH4" s="174">
        <f t="shared" ref="AH4:AH35" si="0">SUM(C4:AG4)</f>
        <v>1407</v>
      </c>
    </row>
    <row r="5" spans="1:75" x14ac:dyDescent="0.2">
      <c r="A5" s="69" t="s">
        <v>3</v>
      </c>
      <c r="B5" s="76" t="s">
        <v>188</v>
      </c>
      <c r="C5" s="172">
        <v>48</v>
      </c>
      <c r="D5" s="172">
        <v>35</v>
      </c>
      <c r="E5" s="172">
        <v>33</v>
      </c>
      <c r="F5" s="172">
        <v>36</v>
      </c>
      <c r="G5" s="172">
        <v>41</v>
      </c>
      <c r="H5" s="172">
        <v>45</v>
      </c>
      <c r="I5" s="172">
        <v>37</v>
      </c>
      <c r="J5" s="172">
        <v>51</v>
      </c>
      <c r="K5" s="172">
        <v>57</v>
      </c>
      <c r="L5" s="172">
        <v>58</v>
      </c>
      <c r="M5" s="172">
        <v>33</v>
      </c>
      <c r="N5" s="172">
        <v>61</v>
      </c>
      <c r="O5" s="172">
        <v>58</v>
      </c>
      <c r="P5" s="172">
        <v>48</v>
      </c>
      <c r="Q5" s="172">
        <v>52</v>
      </c>
      <c r="R5" s="172">
        <v>56</v>
      </c>
      <c r="S5" s="172">
        <v>68</v>
      </c>
      <c r="T5" s="172">
        <v>39</v>
      </c>
      <c r="U5" s="172">
        <v>57</v>
      </c>
      <c r="V5" s="172">
        <v>52</v>
      </c>
      <c r="W5" s="172">
        <v>67</v>
      </c>
      <c r="X5" s="172">
        <v>59</v>
      </c>
      <c r="Y5" s="172">
        <v>49</v>
      </c>
      <c r="Z5" s="172">
        <v>35</v>
      </c>
      <c r="AA5" s="172">
        <v>41</v>
      </c>
      <c r="AB5" s="172">
        <v>34</v>
      </c>
      <c r="AC5" s="172">
        <v>29</v>
      </c>
      <c r="AD5" s="172">
        <v>40</v>
      </c>
      <c r="AE5" s="172">
        <v>29</v>
      </c>
      <c r="AF5" s="172">
        <v>27</v>
      </c>
      <c r="AG5" s="172">
        <v>32</v>
      </c>
      <c r="AH5" s="174">
        <f t="shared" si="0"/>
        <v>1407</v>
      </c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75" x14ac:dyDescent="0.2">
      <c r="A6" s="69" t="s">
        <v>4</v>
      </c>
      <c r="B6" s="76" t="s">
        <v>199</v>
      </c>
      <c r="C6" s="172">
        <v>48</v>
      </c>
      <c r="D6" s="172">
        <v>35</v>
      </c>
      <c r="E6" s="172">
        <v>33</v>
      </c>
      <c r="F6" s="172"/>
      <c r="G6" s="172">
        <v>41</v>
      </c>
      <c r="H6" s="172">
        <v>45</v>
      </c>
      <c r="I6" s="172">
        <v>37</v>
      </c>
      <c r="J6" s="172">
        <v>51</v>
      </c>
      <c r="K6" s="172">
        <v>57</v>
      </c>
      <c r="L6" s="172">
        <v>58</v>
      </c>
      <c r="M6" s="172">
        <v>33</v>
      </c>
      <c r="N6" s="172">
        <v>61</v>
      </c>
      <c r="O6" s="172">
        <v>58</v>
      </c>
      <c r="P6" s="172">
        <v>48</v>
      </c>
      <c r="Q6" s="172">
        <v>52</v>
      </c>
      <c r="R6" s="172">
        <v>56</v>
      </c>
      <c r="S6" s="172">
        <v>68</v>
      </c>
      <c r="T6" s="172">
        <v>39</v>
      </c>
      <c r="U6" s="172">
        <v>57</v>
      </c>
      <c r="V6" s="172">
        <v>52</v>
      </c>
      <c r="W6" s="172">
        <v>67</v>
      </c>
      <c r="X6" s="172">
        <v>59</v>
      </c>
      <c r="Y6" s="172">
        <v>49</v>
      </c>
      <c r="Z6" s="172">
        <v>35</v>
      </c>
      <c r="AA6" s="172">
        <v>41</v>
      </c>
      <c r="AB6" s="172">
        <v>34</v>
      </c>
      <c r="AC6" s="172">
        <v>29</v>
      </c>
      <c r="AD6" s="172">
        <v>40</v>
      </c>
      <c r="AE6" s="172">
        <v>29</v>
      </c>
      <c r="AF6" s="172">
        <v>27</v>
      </c>
      <c r="AG6" s="172">
        <v>32</v>
      </c>
      <c r="AH6" s="174">
        <f t="shared" si="0"/>
        <v>1371</v>
      </c>
    </row>
    <row r="7" spans="1:75" x14ac:dyDescent="0.2">
      <c r="A7" s="69" t="s">
        <v>5</v>
      </c>
      <c r="B7" s="76" t="s">
        <v>190</v>
      </c>
      <c r="C7" s="172">
        <v>48</v>
      </c>
      <c r="D7" s="172">
        <v>35</v>
      </c>
      <c r="E7" s="172">
        <v>33</v>
      </c>
      <c r="F7" s="172">
        <v>36</v>
      </c>
      <c r="G7" s="172">
        <v>41</v>
      </c>
      <c r="H7" s="172">
        <v>45</v>
      </c>
      <c r="I7" s="172">
        <v>37</v>
      </c>
      <c r="J7" s="172">
        <v>51</v>
      </c>
      <c r="K7" s="172">
        <v>57</v>
      </c>
      <c r="L7" s="172">
        <v>58</v>
      </c>
      <c r="M7" s="172">
        <v>33</v>
      </c>
      <c r="N7" s="172">
        <v>61</v>
      </c>
      <c r="O7" s="172">
        <v>58</v>
      </c>
      <c r="P7" s="172">
        <v>48</v>
      </c>
      <c r="Q7" s="172">
        <v>52</v>
      </c>
      <c r="R7" s="172">
        <v>56</v>
      </c>
      <c r="S7" s="172">
        <v>68</v>
      </c>
      <c r="T7" s="172"/>
      <c r="U7" s="172">
        <v>57</v>
      </c>
      <c r="V7" s="172">
        <v>52</v>
      </c>
      <c r="W7" s="172">
        <v>67</v>
      </c>
      <c r="X7" s="172">
        <v>59</v>
      </c>
      <c r="Y7" s="172">
        <v>49</v>
      </c>
      <c r="Z7" s="172">
        <v>35</v>
      </c>
      <c r="AA7" s="172">
        <v>41</v>
      </c>
      <c r="AB7" s="172">
        <v>34</v>
      </c>
      <c r="AC7" s="172">
        <v>29</v>
      </c>
      <c r="AD7" s="172">
        <v>40</v>
      </c>
      <c r="AE7" s="172">
        <v>29</v>
      </c>
      <c r="AF7" s="172">
        <v>27</v>
      </c>
      <c r="AG7" s="172">
        <v>32</v>
      </c>
      <c r="AH7" s="174">
        <f t="shared" si="0"/>
        <v>1368</v>
      </c>
    </row>
    <row r="8" spans="1:75" s="5" customFormat="1" x14ac:dyDescent="0.2">
      <c r="A8" s="69" t="s">
        <v>8</v>
      </c>
      <c r="B8" s="76" t="s">
        <v>197</v>
      </c>
      <c r="C8" s="172">
        <v>48</v>
      </c>
      <c r="D8" s="172">
        <v>35</v>
      </c>
      <c r="E8" s="172">
        <v>33</v>
      </c>
      <c r="F8" s="172">
        <v>36</v>
      </c>
      <c r="G8" s="172">
        <v>41</v>
      </c>
      <c r="H8" s="172">
        <v>45</v>
      </c>
      <c r="I8" s="172">
        <v>37</v>
      </c>
      <c r="J8" s="172">
        <v>51</v>
      </c>
      <c r="K8" s="172">
        <v>57</v>
      </c>
      <c r="L8" s="172">
        <v>58</v>
      </c>
      <c r="M8" s="172">
        <v>33</v>
      </c>
      <c r="N8" s="172">
        <v>61</v>
      </c>
      <c r="O8" s="172">
        <v>58</v>
      </c>
      <c r="P8" s="172">
        <v>48</v>
      </c>
      <c r="Q8" s="172">
        <v>52</v>
      </c>
      <c r="R8" s="172">
        <v>56</v>
      </c>
      <c r="S8" s="172">
        <v>68</v>
      </c>
      <c r="T8" s="172">
        <v>39</v>
      </c>
      <c r="U8" s="172">
        <v>57</v>
      </c>
      <c r="V8" s="172">
        <v>52</v>
      </c>
      <c r="W8" s="172">
        <v>67</v>
      </c>
      <c r="X8" s="172">
        <v>59</v>
      </c>
      <c r="Y8" s="172">
        <v>49</v>
      </c>
      <c r="Z8" s="172">
        <v>35</v>
      </c>
      <c r="AA8" s="172">
        <v>41</v>
      </c>
      <c r="AB8" s="172">
        <v>34</v>
      </c>
      <c r="AC8" s="172">
        <v>29</v>
      </c>
      <c r="AD8" s="172">
        <v>40</v>
      </c>
      <c r="AE8" s="172"/>
      <c r="AF8" s="172"/>
      <c r="AG8" s="172">
        <v>32</v>
      </c>
      <c r="AH8" s="174">
        <f t="shared" si="0"/>
        <v>1351</v>
      </c>
    </row>
    <row r="9" spans="1:75" s="5" customFormat="1" x14ac:dyDescent="0.2">
      <c r="A9" s="69" t="s">
        <v>9</v>
      </c>
      <c r="B9" s="76" t="s">
        <v>204</v>
      </c>
      <c r="C9" s="172">
        <v>48</v>
      </c>
      <c r="D9" s="172">
        <v>35</v>
      </c>
      <c r="E9" s="172">
        <v>33</v>
      </c>
      <c r="F9" s="172">
        <v>36</v>
      </c>
      <c r="G9" s="172">
        <v>41</v>
      </c>
      <c r="H9" s="172">
        <v>45</v>
      </c>
      <c r="I9" s="172">
        <v>37</v>
      </c>
      <c r="J9" s="172">
        <v>51</v>
      </c>
      <c r="K9" s="172">
        <v>57</v>
      </c>
      <c r="L9" s="172">
        <v>58</v>
      </c>
      <c r="M9" s="172">
        <v>33</v>
      </c>
      <c r="N9" s="172">
        <v>61</v>
      </c>
      <c r="O9" s="172">
        <v>58</v>
      </c>
      <c r="P9" s="172">
        <v>48</v>
      </c>
      <c r="Q9" s="172">
        <v>52</v>
      </c>
      <c r="R9" s="172">
        <v>56</v>
      </c>
      <c r="S9" s="172"/>
      <c r="T9" s="172">
        <v>39</v>
      </c>
      <c r="U9" s="172">
        <v>57</v>
      </c>
      <c r="V9" s="172">
        <v>52</v>
      </c>
      <c r="W9" s="172">
        <v>67</v>
      </c>
      <c r="X9" s="172">
        <v>59</v>
      </c>
      <c r="Y9" s="172">
        <v>49</v>
      </c>
      <c r="Z9" s="172">
        <v>35</v>
      </c>
      <c r="AA9" s="172">
        <v>41</v>
      </c>
      <c r="AB9" s="172">
        <v>34</v>
      </c>
      <c r="AC9" s="172">
        <v>29</v>
      </c>
      <c r="AD9" s="172">
        <v>40</v>
      </c>
      <c r="AE9" s="172">
        <v>29</v>
      </c>
      <c r="AF9" s="172">
        <v>27</v>
      </c>
      <c r="AG9" s="172">
        <v>32</v>
      </c>
      <c r="AH9" s="174">
        <f t="shared" si="0"/>
        <v>1339</v>
      </c>
    </row>
    <row r="10" spans="1:75" x14ac:dyDescent="0.2">
      <c r="A10" s="69" t="s">
        <v>11</v>
      </c>
      <c r="B10" s="76" t="s">
        <v>195</v>
      </c>
      <c r="C10" s="172">
        <v>48</v>
      </c>
      <c r="D10" s="172">
        <v>35</v>
      </c>
      <c r="E10" s="172">
        <v>33</v>
      </c>
      <c r="F10" s="172">
        <v>36</v>
      </c>
      <c r="G10" s="172">
        <v>41</v>
      </c>
      <c r="H10" s="172">
        <v>45</v>
      </c>
      <c r="I10" s="172">
        <v>37</v>
      </c>
      <c r="J10" s="172">
        <v>51</v>
      </c>
      <c r="K10" s="172">
        <v>57</v>
      </c>
      <c r="L10" s="172">
        <v>58</v>
      </c>
      <c r="M10" s="172"/>
      <c r="N10" s="172"/>
      <c r="O10" s="172">
        <v>58</v>
      </c>
      <c r="P10" s="172">
        <v>48</v>
      </c>
      <c r="Q10" s="172"/>
      <c r="R10" s="172">
        <v>56</v>
      </c>
      <c r="S10" s="172">
        <v>68</v>
      </c>
      <c r="T10" s="172">
        <v>39</v>
      </c>
      <c r="U10" s="172">
        <v>57</v>
      </c>
      <c r="V10" s="172">
        <v>52</v>
      </c>
      <c r="W10" s="172">
        <v>67</v>
      </c>
      <c r="X10" s="172">
        <v>59</v>
      </c>
      <c r="Y10" s="172">
        <v>49</v>
      </c>
      <c r="Z10" s="172">
        <v>35</v>
      </c>
      <c r="AA10" s="172">
        <v>41</v>
      </c>
      <c r="AB10" s="172">
        <v>34</v>
      </c>
      <c r="AC10" s="172">
        <v>29</v>
      </c>
      <c r="AD10" s="172">
        <v>40</v>
      </c>
      <c r="AE10" s="172"/>
      <c r="AF10" s="172">
        <v>27</v>
      </c>
      <c r="AG10" s="172">
        <v>32</v>
      </c>
      <c r="AH10" s="174">
        <f t="shared" si="0"/>
        <v>1232</v>
      </c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75" x14ac:dyDescent="0.2">
      <c r="A11" s="69" t="s">
        <v>12</v>
      </c>
      <c r="B11" s="76" t="s">
        <v>192</v>
      </c>
      <c r="C11" s="172">
        <v>48</v>
      </c>
      <c r="D11" s="172"/>
      <c r="E11" s="172">
        <v>33</v>
      </c>
      <c r="F11" s="172">
        <v>36</v>
      </c>
      <c r="G11" s="172">
        <v>41</v>
      </c>
      <c r="H11" s="172">
        <v>45</v>
      </c>
      <c r="I11" s="172">
        <v>37</v>
      </c>
      <c r="J11" s="172">
        <v>51</v>
      </c>
      <c r="K11" s="172"/>
      <c r="L11" s="172">
        <v>58</v>
      </c>
      <c r="M11" s="172">
        <v>33</v>
      </c>
      <c r="N11" s="172">
        <v>61</v>
      </c>
      <c r="O11" s="172">
        <v>58</v>
      </c>
      <c r="P11" s="172">
        <v>48</v>
      </c>
      <c r="Q11" s="172"/>
      <c r="R11" s="172">
        <v>56</v>
      </c>
      <c r="S11" s="172">
        <v>68</v>
      </c>
      <c r="T11" s="172">
        <v>39</v>
      </c>
      <c r="U11" s="172">
        <v>57</v>
      </c>
      <c r="V11" s="172">
        <v>52</v>
      </c>
      <c r="W11" s="172">
        <v>67</v>
      </c>
      <c r="X11" s="172">
        <v>59</v>
      </c>
      <c r="Y11" s="172">
        <v>49</v>
      </c>
      <c r="Z11" s="172">
        <v>35</v>
      </c>
      <c r="AA11" s="172">
        <v>41</v>
      </c>
      <c r="AB11" s="172">
        <v>34</v>
      </c>
      <c r="AC11" s="172">
        <v>29</v>
      </c>
      <c r="AD11" s="172"/>
      <c r="AE11" s="172">
        <v>29</v>
      </c>
      <c r="AF11" s="172">
        <v>27</v>
      </c>
      <c r="AG11" s="172">
        <v>32</v>
      </c>
      <c r="AH11" s="174">
        <f t="shared" si="0"/>
        <v>1223</v>
      </c>
    </row>
    <row r="12" spans="1:75" x14ac:dyDescent="0.2">
      <c r="A12" s="69" t="s">
        <v>18</v>
      </c>
      <c r="B12" s="68" t="s">
        <v>201</v>
      </c>
      <c r="C12" s="172">
        <v>48</v>
      </c>
      <c r="D12" s="172">
        <v>35</v>
      </c>
      <c r="E12" s="172">
        <v>33</v>
      </c>
      <c r="F12" s="172">
        <v>36</v>
      </c>
      <c r="G12" s="172"/>
      <c r="H12" s="172">
        <v>45</v>
      </c>
      <c r="I12" s="172">
        <v>37</v>
      </c>
      <c r="J12" s="172">
        <v>51</v>
      </c>
      <c r="K12" s="172">
        <v>57</v>
      </c>
      <c r="L12" s="172">
        <v>58</v>
      </c>
      <c r="M12" s="172"/>
      <c r="N12" s="172">
        <v>61</v>
      </c>
      <c r="O12" s="172"/>
      <c r="P12" s="172">
        <v>48</v>
      </c>
      <c r="Q12" s="172">
        <v>52</v>
      </c>
      <c r="R12" s="172">
        <v>56</v>
      </c>
      <c r="S12" s="172"/>
      <c r="T12" s="172">
        <v>39</v>
      </c>
      <c r="U12" s="172">
        <v>57</v>
      </c>
      <c r="V12" s="172">
        <v>52</v>
      </c>
      <c r="W12" s="172">
        <v>67</v>
      </c>
      <c r="X12" s="172">
        <v>59</v>
      </c>
      <c r="Y12" s="172">
        <v>49</v>
      </c>
      <c r="Z12" s="172">
        <v>35</v>
      </c>
      <c r="AA12" s="172">
        <v>41</v>
      </c>
      <c r="AB12" s="172">
        <v>34</v>
      </c>
      <c r="AC12" s="172"/>
      <c r="AD12" s="172">
        <v>40</v>
      </c>
      <c r="AE12" s="172">
        <v>29</v>
      </c>
      <c r="AF12" s="172">
        <v>27</v>
      </c>
      <c r="AG12" s="172">
        <v>32</v>
      </c>
      <c r="AH12" s="174">
        <f t="shared" si="0"/>
        <v>1178</v>
      </c>
    </row>
    <row r="13" spans="1:75" x14ac:dyDescent="0.2">
      <c r="A13" s="69" t="s">
        <v>19</v>
      </c>
      <c r="B13" s="76" t="s">
        <v>220</v>
      </c>
      <c r="C13" s="172">
        <v>48</v>
      </c>
      <c r="D13" s="172">
        <v>35</v>
      </c>
      <c r="E13" s="172">
        <v>33</v>
      </c>
      <c r="F13" s="172">
        <v>36</v>
      </c>
      <c r="G13" s="172">
        <v>41</v>
      </c>
      <c r="H13" s="172"/>
      <c r="I13" s="172">
        <v>37</v>
      </c>
      <c r="J13" s="172">
        <v>51</v>
      </c>
      <c r="K13" s="172">
        <v>57</v>
      </c>
      <c r="L13" s="172">
        <v>58</v>
      </c>
      <c r="M13" s="172"/>
      <c r="N13" s="172"/>
      <c r="O13" s="172">
        <v>58</v>
      </c>
      <c r="P13" s="172">
        <v>48</v>
      </c>
      <c r="Q13" s="172">
        <v>52</v>
      </c>
      <c r="R13" s="172"/>
      <c r="S13" s="172">
        <v>68</v>
      </c>
      <c r="T13" s="172">
        <v>39</v>
      </c>
      <c r="U13" s="172"/>
      <c r="V13" s="172"/>
      <c r="W13" s="172">
        <v>67</v>
      </c>
      <c r="X13" s="172">
        <v>59</v>
      </c>
      <c r="Y13" s="172">
        <v>49</v>
      </c>
      <c r="Z13" s="172">
        <v>35</v>
      </c>
      <c r="AA13" s="172">
        <v>41</v>
      </c>
      <c r="AB13" s="172">
        <v>34</v>
      </c>
      <c r="AC13" s="172">
        <v>29</v>
      </c>
      <c r="AD13" s="172">
        <v>40</v>
      </c>
      <c r="AE13" s="172">
        <v>29</v>
      </c>
      <c r="AF13" s="172">
        <v>27</v>
      </c>
      <c r="AG13" s="172">
        <v>32</v>
      </c>
      <c r="AH13" s="174">
        <f t="shared" si="0"/>
        <v>1103</v>
      </c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</row>
    <row r="14" spans="1:75" s="5" customFormat="1" x14ac:dyDescent="0.2">
      <c r="A14" s="69" t="s">
        <v>20</v>
      </c>
      <c r="B14" s="75" t="s">
        <v>472</v>
      </c>
      <c r="C14" s="172"/>
      <c r="D14" s="172"/>
      <c r="E14" s="172"/>
      <c r="F14" s="172"/>
      <c r="G14" s="172">
        <v>41</v>
      </c>
      <c r="H14" s="172">
        <v>45</v>
      </c>
      <c r="I14" s="172">
        <v>37</v>
      </c>
      <c r="J14" s="172">
        <v>51</v>
      </c>
      <c r="K14" s="172">
        <v>57</v>
      </c>
      <c r="L14" s="172">
        <v>58</v>
      </c>
      <c r="M14" s="172"/>
      <c r="N14" s="172">
        <v>61</v>
      </c>
      <c r="O14" s="172">
        <v>58</v>
      </c>
      <c r="P14" s="172">
        <v>48</v>
      </c>
      <c r="Q14" s="172">
        <v>52</v>
      </c>
      <c r="R14" s="172">
        <v>56</v>
      </c>
      <c r="S14" s="172">
        <v>68</v>
      </c>
      <c r="T14" s="172"/>
      <c r="U14" s="172">
        <v>57</v>
      </c>
      <c r="V14" s="172"/>
      <c r="W14" s="172">
        <v>67</v>
      </c>
      <c r="X14" s="172">
        <v>59</v>
      </c>
      <c r="Y14" s="172">
        <v>49</v>
      </c>
      <c r="Z14" s="172"/>
      <c r="AA14" s="172">
        <v>41</v>
      </c>
      <c r="AB14" s="172">
        <v>34</v>
      </c>
      <c r="AC14" s="172">
        <v>29</v>
      </c>
      <c r="AD14" s="172">
        <v>40</v>
      </c>
      <c r="AE14" s="172"/>
      <c r="AF14" s="172">
        <v>27</v>
      </c>
      <c r="AG14" s="172">
        <v>32</v>
      </c>
      <c r="AH14" s="174">
        <f t="shared" si="0"/>
        <v>1067</v>
      </c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1:75" s="5" customFormat="1" x14ac:dyDescent="0.2">
      <c r="A15" s="69" t="s">
        <v>22</v>
      </c>
      <c r="B15" s="76" t="s">
        <v>131</v>
      </c>
      <c r="C15" s="172">
        <v>48</v>
      </c>
      <c r="D15" s="172"/>
      <c r="E15" s="172">
        <v>33</v>
      </c>
      <c r="F15" s="172">
        <v>36</v>
      </c>
      <c r="G15" s="172"/>
      <c r="H15" s="172"/>
      <c r="I15" s="172">
        <v>37</v>
      </c>
      <c r="J15" s="172">
        <v>51</v>
      </c>
      <c r="K15" s="172">
        <v>57</v>
      </c>
      <c r="L15" s="172">
        <v>58</v>
      </c>
      <c r="M15" s="172">
        <v>33</v>
      </c>
      <c r="N15" s="172">
        <v>61</v>
      </c>
      <c r="O15" s="172">
        <v>58</v>
      </c>
      <c r="P15" s="172">
        <v>48</v>
      </c>
      <c r="Q15" s="172">
        <v>52</v>
      </c>
      <c r="R15" s="172">
        <v>56</v>
      </c>
      <c r="S15" s="172"/>
      <c r="T15" s="172">
        <v>39</v>
      </c>
      <c r="U15" s="172"/>
      <c r="V15" s="172">
        <v>52</v>
      </c>
      <c r="W15" s="172"/>
      <c r="X15" s="172">
        <v>59</v>
      </c>
      <c r="Y15" s="172">
        <v>49</v>
      </c>
      <c r="Z15" s="172">
        <v>35</v>
      </c>
      <c r="AA15" s="172">
        <v>41</v>
      </c>
      <c r="AB15" s="172">
        <v>34</v>
      </c>
      <c r="AC15" s="172">
        <v>29</v>
      </c>
      <c r="AD15" s="172"/>
      <c r="AE15" s="172">
        <v>29</v>
      </c>
      <c r="AF15" s="172">
        <v>27</v>
      </c>
      <c r="AG15" s="172">
        <v>32</v>
      </c>
      <c r="AH15" s="174">
        <f t="shared" si="0"/>
        <v>1054</v>
      </c>
    </row>
    <row r="16" spans="1:75" ht="14.1" customHeight="1" x14ac:dyDescent="0.2">
      <c r="A16" s="69" t="s">
        <v>24</v>
      </c>
      <c r="B16" s="76" t="s">
        <v>208</v>
      </c>
      <c r="C16" s="172"/>
      <c r="D16" s="172">
        <v>35</v>
      </c>
      <c r="E16" s="172">
        <v>33</v>
      </c>
      <c r="F16" s="172"/>
      <c r="G16" s="172">
        <v>41</v>
      </c>
      <c r="H16" s="172">
        <v>45</v>
      </c>
      <c r="I16" s="172">
        <v>37</v>
      </c>
      <c r="J16" s="172">
        <v>51</v>
      </c>
      <c r="K16" s="172">
        <v>57</v>
      </c>
      <c r="L16" s="172">
        <v>58</v>
      </c>
      <c r="M16" s="172"/>
      <c r="N16" s="172">
        <v>61</v>
      </c>
      <c r="O16" s="172">
        <v>58</v>
      </c>
      <c r="P16" s="172">
        <v>48</v>
      </c>
      <c r="Q16" s="172"/>
      <c r="R16" s="172">
        <v>56</v>
      </c>
      <c r="S16" s="172">
        <v>68</v>
      </c>
      <c r="T16" s="172"/>
      <c r="U16" s="172"/>
      <c r="V16" s="172"/>
      <c r="W16" s="172"/>
      <c r="X16" s="172">
        <v>59</v>
      </c>
      <c r="Y16" s="172">
        <v>49</v>
      </c>
      <c r="Z16" s="172">
        <v>35</v>
      </c>
      <c r="AA16" s="172">
        <v>41</v>
      </c>
      <c r="AB16" s="172">
        <v>34</v>
      </c>
      <c r="AC16" s="172">
        <v>29</v>
      </c>
      <c r="AD16" s="172">
        <v>40</v>
      </c>
      <c r="AE16" s="172">
        <v>29</v>
      </c>
      <c r="AF16" s="172">
        <v>27</v>
      </c>
      <c r="AG16" s="172"/>
      <c r="AH16" s="174">
        <f t="shared" si="0"/>
        <v>991</v>
      </c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</row>
    <row r="17" spans="1:34" x14ac:dyDescent="0.2">
      <c r="A17" s="69" t="s">
        <v>25</v>
      </c>
      <c r="B17" s="76" t="s">
        <v>144</v>
      </c>
      <c r="C17" s="172">
        <v>48</v>
      </c>
      <c r="D17" s="172">
        <v>35</v>
      </c>
      <c r="E17" s="172">
        <v>33</v>
      </c>
      <c r="F17" s="172">
        <v>36</v>
      </c>
      <c r="G17" s="172">
        <v>41</v>
      </c>
      <c r="H17" s="172"/>
      <c r="I17" s="172"/>
      <c r="J17" s="172"/>
      <c r="K17" s="172">
        <v>57</v>
      </c>
      <c r="L17" s="172">
        <v>58</v>
      </c>
      <c r="M17" s="172"/>
      <c r="N17" s="172"/>
      <c r="O17" s="172">
        <v>58</v>
      </c>
      <c r="P17" s="172">
        <v>48</v>
      </c>
      <c r="Q17" s="172"/>
      <c r="R17" s="172">
        <v>56</v>
      </c>
      <c r="S17" s="172"/>
      <c r="T17" s="172"/>
      <c r="U17" s="172"/>
      <c r="V17" s="172">
        <v>52</v>
      </c>
      <c r="W17" s="172">
        <v>67</v>
      </c>
      <c r="X17" s="172">
        <v>59</v>
      </c>
      <c r="Y17" s="172">
        <v>49</v>
      </c>
      <c r="Z17" s="172">
        <v>35</v>
      </c>
      <c r="AA17" s="172">
        <v>41</v>
      </c>
      <c r="AB17" s="172">
        <v>34</v>
      </c>
      <c r="AC17" s="172">
        <v>29</v>
      </c>
      <c r="AD17" s="172">
        <v>40</v>
      </c>
      <c r="AE17" s="172">
        <v>29</v>
      </c>
      <c r="AF17" s="172">
        <v>27</v>
      </c>
      <c r="AG17" s="172">
        <v>32</v>
      </c>
      <c r="AH17" s="174">
        <f t="shared" si="0"/>
        <v>964</v>
      </c>
    </row>
    <row r="18" spans="1:34" x14ac:dyDescent="0.2">
      <c r="A18" s="69" t="s">
        <v>26</v>
      </c>
      <c r="B18" s="76" t="s">
        <v>215</v>
      </c>
      <c r="C18" s="172">
        <v>48</v>
      </c>
      <c r="D18" s="172">
        <v>35</v>
      </c>
      <c r="E18" s="172">
        <v>33</v>
      </c>
      <c r="F18" s="172"/>
      <c r="G18" s="172">
        <v>41</v>
      </c>
      <c r="H18" s="172">
        <v>45</v>
      </c>
      <c r="I18" s="172">
        <v>37</v>
      </c>
      <c r="J18" s="172">
        <v>51</v>
      </c>
      <c r="K18" s="172">
        <v>57</v>
      </c>
      <c r="L18" s="172">
        <v>58</v>
      </c>
      <c r="M18" s="172"/>
      <c r="N18" s="172">
        <v>61</v>
      </c>
      <c r="O18" s="172">
        <v>58</v>
      </c>
      <c r="P18" s="172">
        <v>48</v>
      </c>
      <c r="Q18" s="172"/>
      <c r="R18" s="172">
        <v>56</v>
      </c>
      <c r="S18" s="172"/>
      <c r="T18" s="172"/>
      <c r="U18" s="172">
        <v>57</v>
      </c>
      <c r="V18" s="172"/>
      <c r="W18" s="172"/>
      <c r="X18" s="172"/>
      <c r="Y18" s="172">
        <v>49</v>
      </c>
      <c r="Z18" s="172">
        <v>35</v>
      </c>
      <c r="AA18" s="172">
        <v>41</v>
      </c>
      <c r="AB18" s="172"/>
      <c r="AC18" s="172">
        <v>29</v>
      </c>
      <c r="AD18" s="172"/>
      <c r="AE18" s="172">
        <v>29</v>
      </c>
      <c r="AF18" s="172">
        <v>27</v>
      </c>
      <c r="AG18" s="172"/>
      <c r="AH18" s="174">
        <f t="shared" si="0"/>
        <v>895</v>
      </c>
    </row>
    <row r="19" spans="1:34" x14ac:dyDescent="0.2">
      <c r="A19" s="69" t="s">
        <v>27</v>
      </c>
      <c r="B19" s="171" t="s">
        <v>274</v>
      </c>
      <c r="C19" s="172"/>
      <c r="D19" s="172"/>
      <c r="E19" s="172"/>
      <c r="F19" s="172"/>
      <c r="G19" s="172"/>
      <c r="H19" s="172"/>
      <c r="I19" s="172"/>
      <c r="J19" s="172"/>
      <c r="K19" s="172">
        <v>57</v>
      </c>
      <c r="L19" s="172">
        <v>58</v>
      </c>
      <c r="M19" s="172">
        <v>33</v>
      </c>
      <c r="N19" s="172">
        <v>61</v>
      </c>
      <c r="O19" s="172"/>
      <c r="P19" s="172">
        <v>48</v>
      </c>
      <c r="Q19" s="172">
        <v>52</v>
      </c>
      <c r="R19" s="172"/>
      <c r="S19" s="172">
        <v>68</v>
      </c>
      <c r="T19" s="172">
        <v>39</v>
      </c>
      <c r="U19" s="172">
        <v>57</v>
      </c>
      <c r="V19" s="172"/>
      <c r="W19" s="172">
        <v>67</v>
      </c>
      <c r="X19" s="172">
        <v>59</v>
      </c>
      <c r="Y19" s="172">
        <v>49</v>
      </c>
      <c r="Z19" s="172">
        <v>35</v>
      </c>
      <c r="AA19" s="172">
        <v>41</v>
      </c>
      <c r="AB19" s="172">
        <v>34</v>
      </c>
      <c r="AC19" s="172">
        <v>29</v>
      </c>
      <c r="AD19" s="172">
        <v>40</v>
      </c>
      <c r="AE19" s="172"/>
      <c r="AF19" s="172">
        <v>27</v>
      </c>
      <c r="AG19" s="172">
        <v>32</v>
      </c>
      <c r="AH19" s="174">
        <f t="shared" si="0"/>
        <v>886</v>
      </c>
    </row>
    <row r="20" spans="1:34" x14ac:dyDescent="0.2">
      <c r="A20" s="69" t="s">
        <v>28</v>
      </c>
      <c r="B20" s="76" t="s">
        <v>210</v>
      </c>
      <c r="C20" s="172">
        <v>48</v>
      </c>
      <c r="D20" s="172">
        <v>35</v>
      </c>
      <c r="E20" s="172">
        <v>33</v>
      </c>
      <c r="F20" s="172"/>
      <c r="G20" s="172"/>
      <c r="H20" s="172">
        <v>45</v>
      </c>
      <c r="I20" s="172"/>
      <c r="J20" s="172"/>
      <c r="K20" s="172">
        <v>57</v>
      </c>
      <c r="L20" s="172">
        <v>58</v>
      </c>
      <c r="M20" s="172"/>
      <c r="N20" s="172"/>
      <c r="O20" s="172">
        <v>58</v>
      </c>
      <c r="P20" s="172">
        <v>48</v>
      </c>
      <c r="Q20" s="172"/>
      <c r="R20" s="172">
        <v>56</v>
      </c>
      <c r="S20" s="172"/>
      <c r="T20" s="172">
        <v>39</v>
      </c>
      <c r="U20" s="172">
        <v>57</v>
      </c>
      <c r="V20" s="172">
        <v>52</v>
      </c>
      <c r="W20" s="172">
        <v>67</v>
      </c>
      <c r="X20" s="172">
        <v>59</v>
      </c>
      <c r="Y20" s="172">
        <v>49</v>
      </c>
      <c r="Z20" s="172"/>
      <c r="AA20" s="172"/>
      <c r="AB20" s="172"/>
      <c r="AC20" s="172">
        <v>29</v>
      </c>
      <c r="AD20" s="172"/>
      <c r="AE20" s="172"/>
      <c r="AF20" s="172">
        <v>27</v>
      </c>
      <c r="AG20" s="172"/>
      <c r="AH20" s="174">
        <f t="shared" si="0"/>
        <v>817</v>
      </c>
    </row>
    <row r="21" spans="1:34" x14ac:dyDescent="0.2">
      <c r="A21" s="69" t="s">
        <v>29</v>
      </c>
      <c r="B21" s="76" t="s">
        <v>230</v>
      </c>
      <c r="C21" s="172">
        <v>48</v>
      </c>
      <c r="D21" s="172"/>
      <c r="E21" s="172">
        <v>33</v>
      </c>
      <c r="F21" s="172"/>
      <c r="G21" s="172"/>
      <c r="H21" s="172">
        <v>45</v>
      </c>
      <c r="I21" s="172"/>
      <c r="J21" s="172">
        <v>51</v>
      </c>
      <c r="K21" s="172">
        <v>57</v>
      </c>
      <c r="L21" s="172">
        <v>58</v>
      </c>
      <c r="M21" s="172"/>
      <c r="N21" s="172">
        <v>61</v>
      </c>
      <c r="O21" s="172">
        <v>58</v>
      </c>
      <c r="P21" s="172"/>
      <c r="Q21" s="172">
        <v>52</v>
      </c>
      <c r="R21" s="172"/>
      <c r="S21" s="172">
        <v>68</v>
      </c>
      <c r="T21" s="172">
        <v>39</v>
      </c>
      <c r="U21" s="172"/>
      <c r="V21" s="172"/>
      <c r="W21" s="172"/>
      <c r="X21" s="172">
        <v>59</v>
      </c>
      <c r="Y21" s="172"/>
      <c r="Z21" s="172"/>
      <c r="AA21" s="172"/>
      <c r="AB21" s="172">
        <v>34</v>
      </c>
      <c r="AC21" s="172">
        <v>29</v>
      </c>
      <c r="AD21" s="172"/>
      <c r="AE21" s="172">
        <v>29</v>
      </c>
      <c r="AF21" s="172">
        <v>27</v>
      </c>
      <c r="AG21" s="172">
        <v>32</v>
      </c>
      <c r="AH21" s="174">
        <f t="shared" si="0"/>
        <v>780</v>
      </c>
    </row>
    <row r="22" spans="1:34" x14ac:dyDescent="0.2">
      <c r="A22" s="69" t="s">
        <v>31</v>
      </c>
      <c r="B22" s="76" t="s">
        <v>232</v>
      </c>
      <c r="C22" s="172">
        <v>48</v>
      </c>
      <c r="D22" s="172"/>
      <c r="E22" s="172">
        <v>33</v>
      </c>
      <c r="F22" s="172"/>
      <c r="G22" s="172">
        <v>41</v>
      </c>
      <c r="H22" s="172">
        <v>45</v>
      </c>
      <c r="I22" s="172"/>
      <c r="J22" s="172">
        <v>51</v>
      </c>
      <c r="K22" s="172"/>
      <c r="L22" s="172"/>
      <c r="M22" s="172"/>
      <c r="N22" s="172">
        <v>61</v>
      </c>
      <c r="O22" s="172">
        <v>58</v>
      </c>
      <c r="P22" s="172"/>
      <c r="Q22" s="172"/>
      <c r="R22" s="172">
        <v>56</v>
      </c>
      <c r="S22" s="172"/>
      <c r="T22" s="172"/>
      <c r="U22" s="172">
        <v>57</v>
      </c>
      <c r="V22" s="172"/>
      <c r="W22" s="172"/>
      <c r="X22" s="172"/>
      <c r="Y22" s="172"/>
      <c r="Z22" s="172">
        <v>35</v>
      </c>
      <c r="AA22" s="172">
        <v>41</v>
      </c>
      <c r="AB22" s="172">
        <v>34</v>
      </c>
      <c r="AC22" s="172">
        <v>29</v>
      </c>
      <c r="AD22" s="172">
        <v>40</v>
      </c>
      <c r="AE22" s="172">
        <v>29</v>
      </c>
      <c r="AF22" s="172">
        <v>27</v>
      </c>
      <c r="AG22" s="172">
        <v>32</v>
      </c>
      <c r="AH22" s="174">
        <f t="shared" si="0"/>
        <v>717</v>
      </c>
    </row>
    <row r="23" spans="1:34" x14ac:dyDescent="0.2">
      <c r="A23" s="69" t="s">
        <v>32</v>
      </c>
      <c r="B23" s="75" t="s">
        <v>130</v>
      </c>
      <c r="C23" s="172"/>
      <c r="D23" s="172">
        <v>35</v>
      </c>
      <c r="E23" s="172"/>
      <c r="F23" s="172">
        <v>36</v>
      </c>
      <c r="G23" s="172"/>
      <c r="H23" s="172"/>
      <c r="I23" s="172">
        <v>37</v>
      </c>
      <c r="J23" s="172"/>
      <c r="K23" s="172">
        <v>57</v>
      </c>
      <c r="L23" s="172">
        <v>58</v>
      </c>
      <c r="M23" s="172"/>
      <c r="N23" s="172">
        <v>61</v>
      </c>
      <c r="O23" s="172">
        <v>58</v>
      </c>
      <c r="P23" s="172">
        <v>48</v>
      </c>
      <c r="Q23" s="172"/>
      <c r="R23" s="172">
        <v>56</v>
      </c>
      <c r="S23" s="172">
        <v>68</v>
      </c>
      <c r="T23" s="172"/>
      <c r="U23" s="172">
        <v>57</v>
      </c>
      <c r="V23" s="172"/>
      <c r="W23" s="172"/>
      <c r="X23" s="172"/>
      <c r="Y23" s="172">
        <v>49</v>
      </c>
      <c r="Z23" s="172"/>
      <c r="AA23" s="172"/>
      <c r="AB23" s="172">
        <v>34</v>
      </c>
      <c r="AC23" s="172"/>
      <c r="AD23" s="172"/>
      <c r="AE23" s="172"/>
      <c r="AF23" s="172">
        <v>27</v>
      </c>
      <c r="AG23" s="172">
        <v>32</v>
      </c>
      <c r="AH23" s="174">
        <f t="shared" si="0"/>
        <v>713</v>
      </c>
    </row>
    <row r="24" spans="1:34" x14ac:dyDescent="0.2">
      <c r="A24" s="69" t="s">
        <v>34</v>
      </c>
      <c r="B24" s="75" t="s">
        <v>478</v>
      </c>
      <c r="C24" s="172">
        <v>48</v>
      </c>
      <c r="D24" s="172">
        <v>35</v>
      </c>
      <c r="E24" s="172">
        <v>33</v>
      </c>
      <c r="F24" s="172">
        <v>36</v>
      </c>
      <c r="G24" s="172"/>
      <c r="H24" s="172">
        <v>45</v>
      </c>
      <c r="I24" s="172">
        <v>37</v>
      </c>
      <c r="J24" s="172">
        <v>51</v>
      </c>
      <c r="K24" s="172"/>
      <c r="L24" s="172"/>
      <c r="M24" s="172"/>
      <c r="N24" s="172">
        <v>61</v>
      </c>
      <c r="O24" s="172"/>
      <c r="P24" s="172">
        <v>48</v>
      </c>
      <c r="Q24" s="172">
        <v>52</v>
      </c>
      <c r="R24" s="172">
        <v>56</v>
      </c>
      <c r="S24" s="172"/>
      <c r="T24" s="172">
        <v>39</v>
      </c>
      <c r="U24" s="172"/>
      <c r="V24" s="172"/>
      <c r="W24" s="172"/>
      <c r="X24" s="172"/>
      <c r="Y24" s="172"/>
      <c r="Z24" s="172"/>
      <c r="AA24" s="172">
        <v>41</v>
      </c>
      <c r="AB24" s="172"/>
      <c r="AC24" s="172"/>
      <c r="AD24" s="172">
        <v>40</v>
      </c>
      <c r="AE24" s="172">
        <v>29</v>
      </c>
      <c r="AF24" s="172">
        <v>27</v>
      </c>
      <c r="AG24" s="172"/>
      <c r="AH24" s="174">
        <f t="shared" si="0"/>
        <v>678</v>
      </c>
    </row>
    <row r="25" spans="1:34" x14ac:dyDescent="0.2">
      <c r="A25" s="69" t="s">
        <v>35</v>
      </c>
      <c r="B25" s="75" t="s">
        <v>156</v>
      </c>
      <c r="C25" s="172"/>
      <c r="D25" s="172">
        <v>35</v>
      </c>
      <c r="E25" s="172">
        <v>33</v>
      </c>
      <c r="F25" s="172"/>
      <c r="G25" s="172"/>
      <c r="H25" s="172"/>
      <c r="I25" s="172"/>
      <c r="J25" s="172">
        <v>51</v>
      </c>
      <c r="K25" s="172"/>
      <c r="L25" s="172">
        <v>58</v>
      </c>
      <c r="M25" s="172"/>
      <c r="N25" s="172">
        <v>61</v>
      </c>
      <c r="O25" s="172">
        <v>58</v>
      </c>
      <c r="P25" s="172"/>
      <c r="Q25" s="172"/>
      <c r="R25" s="172">
        <v>56</v>
      </c>
      <c r="S25" s="172"/>
      <c r="T25" s="172"/>
      <c r="U25" s="172"/>
      <c r="V25" s="172">
        <v>52</v>
      </c>
      <c r="W25" s="172"/>
      <c r="X25" s="172"/>
      <c r="Y25" s="172"/>
      <c r="Z25" s="172"/>
      <c r="AA25" s="172"/>
      <c r="AB25" s="172">
        <v>34</v>
      </c>
      <c r="AC25" s="172">
        <v>29</v>
      </c>
      <c r="AD25" s="172">
        <v>40</v>
      </c>
      <c r="AE25" s="172">
        <v>29</v>
      </c>
      <c r="AF25" s="172">
        <v>27</v>
      </c>
      <c r="AG25" s="172"/>
      <c r="AH25" s="174">
        <f t="shared" si="0"/>
        <v>563</v>
      </c>
    </row>
    <row r="26" spans="1:34" x14ac:dyDescent="0.2">
      <c r="A26" s="69" t="s">
        <v>36</v>
      </c>
      <c r="B26" s="75" t="s">
        <v>233</v>
      </c>
      <c r="C26" s="172">
        <v>48</v>
      </c>
      <c r="D26" s="172"/>
      <c r="E26" s="172">
        <v>33</v>
      </c>
      <c r="F26" s="172">
        <v>36</v>
      </c>
      <c r="G26" s="172">
        <v>41</v>
      </c>
      <c r="H26" s="172">
        <v>45</v>
      </c>
      <c r="I26" s="172"/>
      <c r="J26" s="172"/>
      <c r="K26" s="172"/>
      <c r="L26" s="172"/>
      <c r="M26" s="172"/>
      <c r="N26" s="172">
        <v>61</v>
      </c>
      <c r="O26" s="172"/>
      <c r="P26" s="172"/>
      <c r="Q26" s="172"/>
      <c r="R26" s="172"/>
      <c r="S26" s="172"/>
      <c r="T26" s="172"/>
      <c r="U26" s="172"/>
      <c r="V26" s="172">
        <v>52</v>
      </c>
      <c r="W26" s="172"/>
      <c r="X26" s="172"/>
      <c r="Y26" s="172"/>
      <c r="Z26" s="172">
        <v>35</v>
      </c>
      <c r="AA26" s="172"/>
      <c r="AB26" s="172"/>
      <c r="AC26" s="172"/>
      <c r="AD26" s="172">
        <v>40</v>
      </c>
      <c r="AE26" s="172"/>
      <c r="AF26" s="172"/>
      <c r="AG26" s="172"/>
      <c r="AH26" s="174">
        <f t="shared" si="0"/>
        <v>391</v>
      </c>
    </row>
    <row r="27" spans="1:34" x14ac:dyDescent="0.2">
      <c r="A27" s="69" t="s">
        <v>37</v>
      </c>
      <c r="B27" s="75" t="s">
        <v>149</v>
      </c>
      <c r="C27" s="172"/>
      <c r="D27" s="172">
        <v>35</v>
      </c>
      <c r="E27" s="172">
        <v>33</v>
      </c>
      <c r="F27" s="172"/>
      <c r="G27" s="172"/>
      <c r="H27" s="172"/>
      <c r="I27" s="172"/>
      <c r="J27" s="172"/>
      <c r="K27" s="172">
        <v>57</v>
      </c>
      <c r="L27" s="172"/>
      <c r="M27" s="172"/>
      <c r="N27" s="172">
        <v>61</v>
      </c>
      <c r="O27" s="172"/>
      <c r="P27" s="172"/>
      <c r="Q27" s="172"/>
      <c r="R27" s="172"/>
      <c r="S27" s="172"/>
      <c r="T27" s="172"/>
      <c r="U27" s="172"/>
      <c r="V27" s="172"/>
      <c r="W27" s="172"/>
      <c r="X27" s="172">
        <v>59</v>
      </c>
      <c r="Y27" s="172"/>
      <c r="Z27" s="172"/>
      <c r="AA27" s="172"/>
      <c r="AB27" s="172"/>
      <c r="AC27" s="172"/>
      <c r="AD27" s="172"/>
      <c r="AE27" s="172">
        <v>29</v>
      </c>
      <c r="AF27" s="172">
        <v>27</v>
      </c>
      <c r="AG27" s="172"/>
      <c r="AH27" s="174">
        <f t="shared" si="0"/>
        <v>301</v>
      </c>
    </row>
    <row r="28" spans="1:34" x14ac:dyDescent="0.2">
      <c r="A28" s="69" t="s">
        <v>38</v>
      </c>
      <c r="B28" s="76" t="s">
        <v>486</v>
      </c>
      <c r="C28" s="172">
        <v>48</v>
      </c>
      <c r="D28" s="172"/>
      <c r="E28" s="172"/>
      <c r="F28" s="172"/>
      <c r="G28" s="172">
        <v>41</v>
      </c>
      <c r="H28" s="172"/>
      <c r="I28" s="172"/>
      <c r="J28" s="172"/>
      <c r="K28" s="172">
        <v>57</v>
      </c>
      <c r="L28" s="172"/>
      <c r="M28" s="172"/>
      <c r="N28" s="172"/>
      <c r="O28" s="172"/>
      <c r="P28" s="172">
        <v>48</v>
      </c>
      <c r="Q28" s="172"/>
      <c r="R28" s="172"/>
      <c r="S28" s="172"/>
      <c r="T28" s="172">
        <v>39</v>
      </c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6">
        <v>27</v>
      </c>
      <c r="AG28" s="172"/>
      <c r="AH28" s="174">
        <f t="shared" si="0"/>
        <v>260</v>
      </c>
    </row>
    <row r="29" spans="1:34" x14ac:dyDescent="0.2">
      <c r="A29" s="69" t="s">
        <v>39</v>
      </c>
      <c r="B29" s="76" t="s">
        <v>332</v>
      </c>
      <c r="C29" s="172">
        <v>48</v>
      </c>
      <c r="D29" s="172"/>
      <c r="E29" s="172"/>
      <c r="F29" s="172"/>
      <c r="G29" s="172">
        <v>41</v>
      </c>
      <c r="H29" s="172"/>
      <c r="I29" s="172">
        <v>37</v>
      </c>
      <c r="J29" s="172"/>
      <c r="K29" s="172"/>
      <c r="L29" s="172"/>
      <c r="M29" s="172"/>
      <c r="N29" s="172"/>
      <c r="O29" s="172">
        <v>58</v>
      </c>
      <c r="P29" s="172">
        <v>48</v>
      </c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>
        <v>27</v>
      </c>
      <c r="AG29" s="172"/>
      <c r="AH29" s="174">
        <f t="shared" si="0"/>
        <v>259</v>
      </c>
    </row>
    <row r="30" spans="1:34" x14ac:dyDescent="0.2">
      <c r="A30" s="69" t="s">
        <v>44</v>
      </c>
      <c r="B30" s="75" t="s">
        <v>226</v>
      </c>
      <c r="C30" s="172">
        <v>48</v>
      </c>
      <c r="D30" s="172"/>
      <c r="E30" s="172"/>
      <c r="F30" s="172"/>
      <c r="G30" s="172"/>
      <c r="H30" s="172">
        <v>45</v>
      </c>
      <c r="I30" s="172"/>
      <c r="J30" s="172">
        <v>51</v>
      </c>
      <c r="K30" s="172"/>
      <c r="L30" s="172"/>
      <c r="M30" s="172"/>
      <c r="N30" s="172">
        <v>61</v>
      </c>
      <c r="O30" s="172"/>
      <c r="P30" s="172">
        <v>48</v>
      </c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4">
        <f t="shared" si="0"/>
        <v>253</v>
      </c>
    </row>
    <row r="31" spans="1:34" x14ac:dyDescent="0.2">
      <c r="A31" s="69" t="s">
        <v>45</v>
      </c>
      <c r="B31" s="76" t="s">
        <v>151</v>
      </c>
      <c r="C31" s="172"/>
      <c r="D31" s="172"/>
      <c r="E31" s="172"/>
      <c r="F31" s="172"/>
      <c r="G31" s="172">
        <v>41</v>
      </c>
      <c r="H31" s="172">
        <v>45</v>
      </c>
      <c r="I31" s="172"/>
      <c r="J31" s="172"/>
      <c r="K31" s="172">
        <v>57</v>
      </c>
      <c r="L31" s="172"/>
      <c r="M31" s="172"/>
      <c r="N31" s="172">
        <v>61</v>
      </c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>
        <v>29</v>
      </c>
      <c r="AF31" s="172"/>
      <c r="AG31" s="172"/>
      <c r="AH31" s="174">
        <f t="shared" si="0"/>
        <v>233</v>
      </c>
    </row>
    <row r="32" spans="1:34" x14ac:dyDescent="0.2">
      <c r="A32" s="69" t="s">
        <v>46</v>
      </c>
      <c r="B32" s="75" t="s">
        <v>484</v>
      </c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>
        <v>35</v>
      </c>
      <c r="AA32" s="172"/>
      <c r="AB32" s="172">
        <v>34</v>
      </c>
      <c r="AC32" s="172">
        <v>29</v>
      </c>
      <c r="AD32" s="172">
        <v>40</v>
      </c>
      <c r="AE32" s="172">
        <v>29</v>
      </c>
      <c r="AF32" s="172">
        <v>27</v>
      </c>
      <c r="AG32" s="172">
        <v>32</v>
      </c>
      <c r="AH32" s="174">
        <f t="shared" si="0"/>
        <v>226</v>
      </c>
    </row>
    <row r="33" spans="1:34" x14ac:dyDescent="0.2">
      <c r="A33" s="69" t="s">
        <v>47</v>
      </c>
      <c r="B33" s="75" t="s">
        <v>158</v>
      </c>
      <c r="C33" s="172">
        <v>48</v>
      </c>
      <c r="D33" s="172"/>
      <c r="E33" s="172"/>
      <c r="F33" s="172">
        <v>36</v>
      </c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>
        <v>52</v>
      </c>
      <c r="W33" s="172"/>
      <c r="X33" s="172"/>
      <c r="Y33" s="172"/>
      <c r="Z33" s="172"/>
      <c r="AA33" s="172"/>
      <c r="AB33" s="172"/>
      <c r="AC33" s="172"/>
      <c r="AD33" s="172"/>
      <c r="AE33" s="172">
        <v>29</v>
      </c>
      <c r="AF33" s="172">
        <v>27</v>
      </c>
      <c r="AG33" s="172"/>
      <c r="AH33" s="174">
        <f t="shared" si="0"/>
        <v>192</v>
      </c>
    </row>
    <row r="34" spans="1:34" x14ac:dyDescent="0.2">
      <c r="A34" s="69" t="s">
        <v>48</v>
      </c>
      <c r="B34" s="75" t="s">
        <v>265</v>
      </c>
      <c r="C34" s="172"/>
      <c r="D34" s="172"/>
      <c r="E34" s="172"/>
      <c r="F34" s="172"/>
      <c r="G34" s="172"/>
      <c r="H34" s="172"/>
      <c r="I34" s="172"/>
      <c r="J34" s="172"/>
      <c r="K34" s="172">
        <v>57</v>
      </c>
      <c r="L34" s="172"/>
      <c r="M34" s="172"/>
      <c r="N34" s="172"/>
      <c r="O34" s="172">
        <v>58</v>
      </c>
      <c r="P34" s="172"/>
      <c r="Q34" s="172"/>
      <c r="R34" s="172"/>
      <c r="S34" s="172">
        <v>68</v>
      </c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4">
        <f t="shared" si="0"/>
        <v>183</v>
      </c>
    </row>
    <row r="35" spans="1:34" x14ac:dyDescent="0.2">
      <c r="A35" s="69" t="s">
        <v>54</v>
      </c>
      <c r="B35" s="75" t="s">
        <v>488</v>
      </c>
      <c r="C35" s="172"/>
      <c r="D35" s="172"/>
      <c r="E35" s="172">
        <v>33</v>
      </c>
      <c r="F35" s="172"/>
      <c r="G35" s="172">
        <v>41</v>
      </c>
      <c r="H35" s="172">
        <v>45</v>
      </c>
      <c r="I35" s="172"/>
      <c r="J35" s="172">
        <v>51</v>
      </c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4">
        <f t="shared" si="0"/>
        <v>170</v>
      </c>
    </row>
    <row r="36" spans="1:34" x14ac:dyDescent="0.2">
      <c r="A36" s="69" t="s">
        <v>55</v>
      </c>
      <c r="B36" s="75" t="s">
        <v>166</v>
      </c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>
        <v>48</v>
      </c>
      <c r="Q36" s="172"/>
      <c r="R36" s="172"/>
      <c r="S36" s="172"/>
      <c r="T36" s="172"/>
      <c r="U36" s="172"/>
      <c r="V36" s="172">
        <v>52</v>
      </c>
      <c r="W36" s="172"/>
      <c r="X36" s="172"/>
      <c r="Y36" s="172"/>
      <c r="Z36" s="172">
        <v>35</v>
      </c>
      <c r="AA36" s="172"/>
      <c r="AB36" s="172">
        <v>34</v>
      </c>
      <c r="AC36" s="172"/>
      <c r="AD36" s="172"/>
      <c r="AE36" s="172"/>
      <c r="AF36" s="172"/>
      <c r="AG36" s="172"/>
      <c r="AH36" s="174">
        <f t="shared" ref="AH36:AH52" si="1">SUM(C36:AG36)</f>
        <v>169</v>
      </c>
    </row>
    <row r="37" spans="1:34" x14ac:dyDescent="0.2">
      <c r="A37" s="69" t="s">
        <v>56</v>
      </c>
      <c r="B37" s="75" t="s">
        <v>282</v>
      </c>
      <c r="C37" s="172"/>
      <c r="D37" s="172"/>
      <c r="E37" s="172"/>
      <c r="F37" s="172"/>
      <c r="G37" s="172">
        <v>41</v>
      </c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>
        <v>67</v>
      </c>
      <c r="X37" s="172"/>
      <c r="Y37" s="172"/>
      <c r="Z37" s="172"/>
      <c r="AA37" s="172">
        <v>41</v>
      </c>
      <c r="AB37" s="172"/>
      <c r="AC37" s="172"/>
      <c r="AD37" s="172"/>
      <c r="AE37" s="172"/>
      <c r="AF37" s="172"/>
      <c r="AG37" s="172"/>
      <c r="AH37" s="174">
        <f t="shared" si="1"/>
        <v>149</v>
      </c>
    </row>
    <row r="38" spans="1:34" x14ac:dyDescent="0.2">
      <c r="A38" s="69" t="s">
        <v>58</v>
      </c>
      <c r="B38" s="127" t="s">
        <v>260</v>
      </c>
      <c r="C38" s="172"/>
      <c r="D38" s="172"/>
      <c r="E38" s="172"/>
      <c r="F38" s="172"/>
      <c r="G38" s="172"/>
      <c r="H38" s="172"/>
      <c r="I38" s="172"/>
      <c r="J38" s="172"/>
      <c r="K38" s="172"/>
      <c r="L38" s="172">
        <v>58</v>
      </c>
      <c r="M38" s="172"/>
      <c r="N38" s="172"/>
      <c r="O38" s="172"/>
      <c r="P38" s="172"/>
      <c r="Q38" s="172"/>
      <c r="R38" s="172"/>
      <c r="S38" s="172">
        <v>68</v>
      </c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4">
        <f t="shared" si="1"/>
        <v>126</v>
      </c>
    </row>
    <row r="39" spans="1:34" x14ac:dyDescent="0.2">
      <c r="A39" s="69" t="s">
        <v>59</v>
      </c>
      <c r="B39" s="76" t="s">
        <v>237</v>
      </c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>
        <v>58</v>
      </c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>
        <v>27</v>
      </c>
      <c r="AG39" s="172">
        <v>32</v>
      </c>
      <c r="AH39" s="174">
        <f t="shared" si="1"/>
        <v>117</v>
      </c>
    </row>
    <row r="40" spans="1:34" x14ac:dyDescent="0.2">
      <c r="A40" s="69" t="s">
        <v>82</v>
      </c>
      <c r="B40" s="77" t="s">
        <v>491</v>
      </c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>
        <v>48</v>
      </c>
      <c r="Q40" s="172">
        <v>52</v>
      </c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4">
        <f t="shared" si="1"/>
        <v>100</v>
      </c>
    </row>
    <row r="41" spans="1:34" x14ac:dyDescent="0.2">
      <c r="A41" s="69" t="s">
        <v>84</v>
      </c>
      <c r="B41" s="75" t="s">
        <v>155</v>
      </c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>
        <v>58</v>
      </c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>
        <v>32</v>
      </c>
      <c r="AH41" s="174">
        <f t="shared" si="1"/>
        <v>90</v>
      </c>
    </row>
    <row r="42" spans="1:34" x14ac:dyDescent="0.2">
      <c r="A42" s="69" t="s">
        <v>85</v>
      </c>
      <c r="B42" s="76" t="s">
        <v>147</v>
      </c>
      <c r="C42" s="172">
        <v>48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>
        <v>27</v>
      </c>
      <c r="AG42" s="172"/>
      <c r="AH42" s="174">
        <f t="shared" si="1"/>
        <v>75</v>
      </c>
    </row>
    <row r="43" spans="1:34" x14ac:dyDescent="0.2">
      <c r="A43" s="69" t="s">
        <v>86</v>
      </c>
      <c r="B43" s="76" t="s">
        <v>272</v>
      </c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3"/>
      <c r="W43" s="172"/>
      <c r="X43" s="172"/>
      <c r="Y43" s="172"/>
      <c r="Z43" s="172"/>
      <c r="AA43" s="172"/>
      <c r="AB43" s="172"/>
      <c r="AC43" s="172"/>
      <c r="AD43" s="172"/>
      <c r="AE43" s="172"/>
      <c r="AF43" s="172">
        <v>27</v>
      </c>
      <c r="AG43" s="172">
        <v>32</v>
      </c>
      <c r="AH43" s="407">
        <f t="shared" si="1"/>
        <v>59</v>
      </c>
    </row>
    <row r="44" spans="1:34" x14ac:dyDescent="0.2">
      <c r="A44" s="69" t="s">
        <v>87</v>
      </c>
      <c r="B44" s="75" t="s">
        <v>494</v>
      </c>
      <c r="C44" s="172"/>
      <c r="D44" s="172"/>
      <c r="E44" s="172"/>
      <c r="F44" s="172"/>
      <c r="G44" s="172"/>
      <c r="H44" s="172"/>
      <c r="I44" s="172"/>
      <c r="J44" s="172">
        <v>51</v>
      </c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4">
        <f t="shared" si="1"/>
        <v>51</v>
      </c>
    </row>
    <row r="45" spans="1:34" x14ac:dyDescent="0.2">
      <c r="A45" s="69" t="s">
        <v>88</v>
      </c>
      <c r="B45" s="76" t="s">
        <v>498</v>
      </c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>
        <v>48</v>
      </c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4">
        <f t="shared" si="1"/>
        <v>48</v>
      </c>
    </row>
    <row r="46" spans="1:34" x14ac:dyDescent="0.2">
      <c r="A46" s="69" t="s">
        <v>89</v>
      </c>
      <c r="B46" s="76" t="s">
        <v>501</v>
      </c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>
        <v>48</v>
      </c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4">
        <f t="shared" si="1"/>
        <v>48</v>
      </c>
    </row>
    <row r="47" spans="1:34" x14ac:dyDescent="0.2">
      <c r="A47" s="69" t="s">
        <v>95</v>
      </c>
      <c r="B47" s="76" t="s">
        <v>504</v>
      </c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>
        <v>39</v>
      </c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4">
        <f t="shared" si="1"/>
        <v>39</v>
      </c>
    </row>
    <row r="48" spans="1:34" x14ac:dyDescent="0.2">
      <c r="A48" s="69" t="s">
        <v>96</v>
      </c>
      <c r="B48" s="76" t="s">
        <v>248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>
        <v>29</v>
      </c>
      <c r="AD48" s="172"/>
      <c r="AE48" s="172"/>
      <c r="AF48" s="172"/>
      <c r="AG48" s="172"/>
      <c r="AH48" s="174">
        <f t="shared" si="1"/>
        <v>29</v>
      </c>
    </row>
    <row r="49" spans="1:34" x14ac:dyDescent="0.2">
      <c r="A49" s="69" t="s">
        <v>97</v>
      </c>
      <c r="B49" s="76" t="s">
        <v>507</v>
      </c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>
        <v>27</v>
      </c>
      <c r="AG49" s="408"/>
      <c r="AH49" s="174">
        <f t="shared" si="1"/>
        <v>27</v>
      </c>
    </row>
    <row r="50" spans="1:34" x14ac:dyDescent="0.2">
      <c r="A50" s="69" t="s">
        <v>98</v>
      </c>
      <c r="B50" s="76" t="s">
        <v>510</v>
      </c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>
        <v>27</v>
      </c>
      <c r="AG50" s="172"/>
      <c r="AH50" s="174">
        <f t="shared" si="1"/>
        <v>27</v>
      </c>
    </row>
    <row r="51" spans="1:34" x14ac:dyDescent="0.2">
      <c r="A51" s="69" t="s">
        <v>99</v>
      </c>
      <c r="B51" s="76" t="s">
        <v>172</v>
      </c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>
        <v>27</v>
      </c>
      <c r="AG51" s="172"/>
      <c r="AH51" s="174">
        <f t="shared" si="1"/>
        <v>27</v>
      </c>
    </row>
    <row r="52" spans="1:34" x14ac:dyDescent="0.2">
      <c r="A52" s="69" t="s">
        <v>100</v>
      </c>
      <c r="B52" s="76" t="s">
        <v>356</v>
      </c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5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>
        <v>27</v>
      </c>
      <c r="AG52" s="172"/>
      <c r="AH52" s="174">
        <f t="shared" si="1"/>
        <v>27</v>
      </c>
    </row>
    <row r="53" spans="1:34" x14ac:dyDescent="0.2">
      <c r="A53" s="7"/>
      <c r="B53" s="16"/>
      <c r="C53" s="7"/>
      <c r="D53" s="8"/>
      <c r="E53" s="15"/>
      <c r="F53" s="7"/>
      <c r="G53" s="7"/>
      <c r="H53" s="7"/>
      <c r="I53" s="7"/>
      <c r="J53" s="7"/>
      <c r="K53" s="7"/>
      <c r="L53" s="110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</row>
    <row r="54" spans="1:34" x14ac:dyDescent="0.2">
      <c r="A54" s="7"/>
      <c r="B54" s="16"/>
      <c r="C54" s="7"/>
      <c r="D54" s="8"/>
      <c r="E54" s="16"/>
      <c r="F54" s="7"/>
      <c r="G54" s="7"/>
      <c r="H54" s="7"/>
      <c r="I54" s="7"/>
      <c r="J54" s="7"/>
      <c r="K54" s="7"/>
      <c r="L54" s="110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</row>
    <row r="55" spans="1:34" x14ac:dyDescent="0.2">
      <c r="A55" s="7"/>
      <c r="B55" s="15"/>
      <c r="C55" s="7"/>
      <c r="D55" s="8"/>
      <c r="E55" s="16"/>
      <c r="L55" s="110"/>
      <c r="M55" s="2"/>
    </row>
    <row r="57" spans="1:34" x14ac:dyDescent="0.2">
      <c r="B57" s="15"/>
      <c r="C57" s="7"/>
      <c r="D57" s="8"/>
      <c r="E57" s="16"/>
      <c r="L57" s="110"/>
      <c r="M57" s="2"/>
    </row>
    <row r="58" spans="1:34" x14ac:dyDescent="0.2">
      <c r="B58" s="15"/>
      <c r="C58" s="7"/>
      <c r="D58" s="8"/>
      <c r="E58" s="16"/>
      <c r="L58" s="110"/>
      <c r="M58" s="2"/>
    </row>
    <row r="59" spans="1:34" x14ac:dyDescent="0.2">
      <c r="B59" s="16"/>
      <c r="C59" s="7"/>
      <c r="D59" s="8"/>
      <c r="E59" s="16"/>
      <c r="L59" s="110"/>
      <c r="M59" s="2"/>
    </row>
    <row r="60" spans="1:34" x14ac:dyDescent="0.2">
      <c r="B60" s="15"/>
      <c r="C60" s="7"/>
      <c r="D60" s="8"/>
      <c r="E60" s="16"/>
    </row>
    <row r="61" spans="1:34" x14ac:dyDescent="0.2">
      <c r="B61" s="15"/>
      <c r="C61" s="7"/>
      <c r="D61" s="8"/>
      <c r="E61" s="15"/>
    </row>
    <row r="62" spans="1:34" x14ac:dyDescent="0.2">
      <c r="B62" s="16"/>
      <c r="C62" s="7"/>
      <c r="D62" s="8"/>
      <c r="E62" s="16"/>
    </row>
    <row r="63" spans="1:34" x14ac:dyDescent="0.2">
      <c r="B63" s="16"/>
      <c r="C63" s="7"/>
      <c r="D63" s="8"/>
      <c r="E63" s="15"/>
    </row>
    <row r="64" spans="1:34" x14ac:dyDescent="0.2">
      <c r="B64" s="16"/>
      <c r="C64" s="7"/>
      <c r="D64" s="8"/>
      <c r="E64" s="15"/>
    </row>
    <row r="65" spans="2:5" x14ac:dyDescent="0.2">
      <c r="B65" s="16"/>
      <c r="C65" s="7"/>
      <c r="D65" s="8"/>
      <c r="E65" s="15"/>
    </row>
    <row r="66" spans="2:5" x14ac:dyDescent="0.2">
      <c r="B66" s="14"/>
      <c r="C66" s="7"/>
      <c r="D66" s="8"/>
      <c r="E66" s="15"/>
    </row>
    <row r="67" spans="2:5" x14ac:dyDescent="0.2">
      <c r="B67" s="7"/>
      <c r="C67" s="7"/>
      <c r="D67" s="7"/>
      <c r="E67" s="7"/>
    </row>
  </sheetData>
  <sortState ref="B4:AH51">
    <sortCondition descending="1" ref="AH4:AH51"/>
  </sortState>
  <mergeCells count="1">
    <mergeCell ref="A2:B2"/>
  </mergeCells>
  <phoneticPr fontId="0" type="noConversion"/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indexed="41"/>
  </sheetPr>
  <dimension ref="A1:AL107"/>
  <sheetViews>
    <sheetView zoomScale="90" zoomScaleNormal="90" workbookViewId="0">
      <selection activeCell="AM32" sqref="AM32"/>
    </sheetView>
  </sheetViews>
  <sheetFormatPr defaultRowHeight="12.75" x14ac:dyDescent="0.2"/>
  <cols>
    <col min="1" max="1" width="4.42578125" customWidth="1"/>
    <col min="2" max="2" width="24.28515625" bestFit="1" customWidth="1"/>
    <col min="3" max="20" width="4.42578125" customWidth="1"/>
    <col min="21" max="21" width="4.42578125" style="3" customWidth="1"/>
    <col min="22" max="32" width="4.42578125" customWidth="1"/>
    <col min="33" max="33" width="4.28515625" customWidth="1"/>
    <col min="34" max="34" width="8.85546875" bestFit="1" customWidth="1"/>
  </cols>
  <sheetData>
    <row r="1" spans="1:38" x14ac:dyDescent="0.2">
      <c r="C1" s="114" t="s">
        <v>2</v>
      </c>
      <c r="D1" s="114" t="s">
        <v>3</v>
      </c>
      <c r="E1" s="114" t="s">
        <v>4</v>
      </c>
      <c r="F1" s="114" t="s">
        <v>5</v>
      </c>
      <c r="G1" s="114" t="s">
        <v>8</v>
      </c>
      <c r="H1" s="114" t="s">
        <v>9</v>
      </c>
      <c r="I1" s="114" t="s">
        <v>11</v>
      </c>
      <c r="J1" s="114" t="s">
        <v>12</v>
      </c>
      <c r="K1" s="114" t="s">
        <v>18</v>
      </c>
      <c r="L1" s="114" t="s">
        <v>19</v>
      </c>
      <c r="M1" s="114" t="s">
        <v>20</v>
      </c>
      <c r="N1" s="114" t="s">
        <v>22</v>
      </c>
      <c r="O1" s="114" t="s">
        <v>24</v>
      </c>
      <c r="P1" s="114" t="s">
        <v>25</v>
      </c>
      <c r="Q1" s="114" t="s">
        <v>26</v>
      </c>
      <c r="R1" s="114" t="s">
        <v>27</v>
      </c>
      <c r="S1" s="114" t="s">
        <v>28</v>
      </c>
      <c r="T1" s="114" t="s">
        <v>29</v>
      </c>
      <c r="U1" s="114" t="s">
        <v>31</v>
      </c>
      <c r="V1" s="114" t="s">
        <v>32</v>
      </c>
      <c r="W1" s="114" t="s">
        <v>34</v>
      </c>
      <c r="X1" s="114" t="s">
        <v>35</v>
      </c>
      <c r="Y1" s="114" t="s">
        <v>36</v>
      </c>
      <c r="Z1" s="114" t="s">
        <v>37</v>
      </c>
      <c r="AA1" s="114" t="s">
        <v>38</v>
      </c>
      <c r="AB1" s="114" t="s">
        <v>39</v>
      </c>
      <c r="AC1" s="114" t="s">
        <v>44</v>
      </c>
      <c r="AD1" s="114" t="s">
        <v>45</v>
      </c>
      <c r="AE1" s="114" t="s">
        <v>46</v>
      </c>
      <c r="AF1" s="114" t="s">
        <v>47</v>
      </c>
      <c r="AG1" s="114" t="s">
        <v>48</v>
      </c>
    </row>
    <row r="2" spans="1:38" ht="38.25" customHeight="1" x14ac:dyDescent="0.2">
      <c r="A2" s="114" t="s">
        <v>61</v>
      </c>
      <c r="B2" s="114" t="s">
        <v>13</v>
      </c>
      <c r="C2" s="410">
        <v>42822</v>
      </c>
      <c r="D2" s="410">
        <v>42829</v>
      </c>
      <c r="E2" s="410">
        <v>42836</v>
      </c>
      <c r="F2" s="410">
        <v>42843</v>
      </c>
      <c r="G2" s="410">
        <v>42850</v>
      </c>
      <c r="H2" s="410">
        <v>42857</v>
      </c>
      <c r="I2" s="410">
        <v>42864</v>
      </c>
      <c r="J2" s="410">
        <v>42871</v>
      </c>
      <c r="K2" s="410">
        <v>42878</v>
      </c>
      <c r="L2" s="410">
        <v>42885</v>
      </c>
      <c r="M2" s="410">
        <v>42892</v>
      </c>
      <c r="N2" s="410">
        <v>42899</v>
      </c>
      <c r="O2" s="410">
        <v>42906</v>
      </c>
      <c r="P2" s="410">
        <v>42913</v>
      </c>
      <c r="Q2" s="410">
        <v>42920</v>
      </c>
      <c r="R2" s="410">
        <v>42927</v>
      </c>
      <c r="S2" s="410">
        <v>42934</v>
      </c>
      <c r="T2" s="410">
        <v>42941</v>
      </c>
      <c r="U2" s="410">
        <v>42948</v>
      </c>
      <c r="V2" s="410">
        <v>42955</v>
      </c>
      <c r="W2" s="410">
        <v>42962</v>
      </c>
      <c r="X2" s="410">
        <v>42969</v>
      </c>
      <c r="Y2" s="410">
        <v>42976</v>
      </c>
      <c r="Z2" s="410">
        <v>42983</v>
      </c>
      <c r="AA2" s="410">
        <v>42990</v>
      </c>
      <c r="AB2" s="410">
        <v>42997</v>
      </c>
      <c r="AC2" s="410">
        <v>43004</v>
      </c>
      <c r="AD2" s="410">
        <v>43011</v>
      </c>
      <c r="AE2" s="410">
        <v>43018</v>
      </c>
      <c r="AF2" s="410">
        <v>43025</v>
      </c>
      <c r="AG2" s="410">
        <v>43032</v>
      </c>
      <c r="AH2" s="115" t="s">
        <v>40</v>
      </c>
      <c r="AI2" s="115" t="s">
        <v>91</v>
      </c>
      <c r="AJ2" s="115" t="s">
        <v>103</v>
      </c>
      <c r="AK2" s="115" t="s">
        <v>57</v>
      </c>
    </row>
    <row r="3" spans="1:38" s="6" customFormat="1" ht="13.5" thickBot="1" x14ac:dyDescent="0.25">
      <c r="A3" s="80" t="s">
        <v>2</v>
      </c>
      <c r="B3" s="76" t="s">
        <v>474</v>
      </c>
      <c r="C3" s="409">
        <v>1</v>
      </c>
      <c r="D3" s="409">
        <v>1</v>
      </c>
      <c r="E3" s="409">
        <v>1</v>
      </c>
      <c r="F3" s="409">
        <v>1</v>
      </c>
      <c r="G3" s="409">
        <v>1</v>
      </c>
      <c r="H3" s="409">
        <v>1</v>
      </c>
      <c r="I3" s="409">
        <f>1</f>
        <v>1</v>
      </c>
      <c r="J3" s="409">
        <f t="array" ref="J3:N3">1</f>
        <v>1</v>
      </c>
      <c r="K3" s="409">
        <v>1</v>
      </c>
      <c r="L3" s="409">
        <v>1</v>
      </c>
      <c r="M3" s="409">
        <v>1</v>
      </c>
      <c r="N3" s="409">
        <v>1</v>
      </c>
      <c r="O3" s="409">
        <v>1</v>
      </c>
      <c r="P3" s="409">
        <v>1</v>
      </c>
      <c r="Q3" s="409">
        <v>1</v>
      </c>
      <c r="R3" s="409">
        <v>1</v>
      </c>
      <c r="S3" s="409">
        <v>1</v>
      </c>
      <c r="T3" s="409">
        <v>1</v>
      </c>
      <c r="U3" s="409">
        <v>1</v>
      </c>
      <c r="V3" s="409">
        <v>1</v>
      </c>
      <c r="W3" s="409">
        <v>1</v>
      </c>
      <c r="X3" s="409">
        <v>1</v>
      </c>
      <c r="Y3" s="409">
        <v>1</v>
      </c>
      <c r="Z3" s="409">
        <v>1</v>
      </c>
      <c r="AA3" s="172">
        <v>1</v>
      </c>
      <c r="AB3" s="172">
        <v>1</v>
      </c>
      <c r="AC3" s="172">
        <v>1</v>
      </c>
      <c r="AD3" s="172">
        <v>1</v>
      </c>
      <c r="AE3" s="172">
        <v>1</v>
      </c>
      <c r="AF3" s="172">
        <v>1</v>
      </c>
      <c r="AG3" s="172">
        <v>1</v>
      </c>
      <c r="AH3" s="173">
        <f t="shared" ref="AH3:AH34" si="0">SUM(C3:AG3)</f>
        <v>31</v>
      </c>
      <c r="AI3" s="111">
        <f t="shared" ref="AI3:AI40" si="1">$AK$3-AH3</f>
        <v>0</v>
      </c>
      <c r="AJ3" s="112">
        <f>AH3/$AK$3</f>
        <v>1</v>
      </c>
      <c r="AK3" s="113">
        <v>31</v>
      </c>
      <c r="AL3" s="6" t="s">
        <v>175</v>
      </c>
    </row>
    <row r="4" spans="1:38" x14ac:dyDescent="0.2">
      <c r="A4" s="69" t="s">
        <v>3</v>
      </c>
      <c r="B4" s="76" t="s">
        <v>188</v>
      </c>
      <c r="C4" s="409">
        <v>1</v>
      </c>
      <c r="D4" s="409">
        <v>1</v>
      </c>
      <c r="E4" s="409">
        <v>1</v>
      </c>
      <c r="F4" s="409">
        <v>1</v>
      </c>
      <c r="G4" s="409">
        <v>1</v>
      </c>
      <c r="H4" s="409">
        <v>1</v>
      </c>
      <c r="I4" s="409">
        <v>1</v>
      </c>
      <c r="J4" s="409">
        <v>1</v>
      </c>
      <c r="K4" s="409">
        <v>1</v>
      </c>
      <c r="L4" s="409">
        <v>1</v>
      </c>
      <c r="M4" s="409">
        <v>1</v>
      </c>
      <c r="N4" s="409">
        <v>1</v>
      </c>
      <c r="O4" s="409">
        <v>1</v>
      </c>
      <c r="P4" s="409">
        <v>1</v>
      </c>
      <c r="Q4" s="409">
        <v>1</v>
      </c>
      <c r="R4" s="409">
        <v>1</v>
      </c>
      <c r="S4" s="409">
        <v>1</v>
      </c>
      <c r="T4" s="409">
        <v>1</v>
      </c>
      <c r="U4" s="409">
        <v>1</v>
      </c>
      <c r="V4" s="409">
        <v>1</v>
      </c>
      <c r="W4" s="409">
        <v>1</v>
      </c>
      <c r="X4" s="409">
        <v>1</v>
      </c>
      <c r="Y4" s="409">
        <v>1</v>
      </c>
      <c r="Z4" s="409">
        <v>1</v>
      </c>
      <c r="AA4" s="172">
        <v>1</v>
      </c>
      <c r="AB4" s="172">
        <v>1</v>
      </c>
      <c r="AC4" s="172">
        <v>1</v>
      </c>
      <c r="AD4" s="172">
        <v>1</v>
      </c>
      <c r="AE4" s="172">
        <v>1</v>
      </c>
      <c r="AF4" s="172">
        <v>1</v>
      </c>
      <c r="AG4" s="172">
        <v>1</v>
      </c>
      <c r="AH4" s="173">
        <f t="shared" si="0"/>
        <v>31</v>
      </c>
      <c r="AI4" s="111">
        <f t="shared" si="1"/>
        <v>0</v>
      </c>
      <c r="AJ4" s="95">
        <f>AH4/$AK$3</f>
        <v>1</v>
      </c>
      <c r="AK4" t="s">
        <v>175</v>
      </c>
    </row>
    <row r="5" spans="1:38" x14ac:dyDescent="0.2">
      <c r="A5" s="69" t="s">
        <v>4</v>
      </c>
      <c r="B5" s="76" t="s">
        <v>199</v>
      </c>
      <c r="C5" s="409">
        <v>1</v>
      </c>
      <c r="D5" s="409">
        <v>1</v>
      </c>
      <c r="E5" s="409">
        <v>1</v>
      </c>
      <c r="F5" s="409"/>
      <c r="G5" s="409">
        <v>1</v>
      </c>
      <c r="H5" s="409">
        <v>1</v>
      </c>
      <c r="I5" s="409">
        <v>1</v>
      </c>
      <c r="J5" s="409">
        <v>1</v>
      </c>
      <c r="K5" s="409">
        <v>1</v>
      </c>
      <c r="L5" s="409">
        <v>1</v>
      </c>
      <c r="M5" s="409">
        <v>1</v>
      </c>
      <c r="N5" s="409">
        <v>1</v>
      </c>
      <c r="O5" s="409">
        <v>1</v>
      </c>
      <c r="P5" s="409">
        <v>1</v>
      </c>
      <c r="Q5" s="409">
        <v>1</v>
      </c>
      <c r="R5" s="409">
        <v>1</v>
      </c>
      <c r="S5" s="409">
        <v>1</v>
      </c>
      <c r="T5" s="409">
        <v>1</v>
      </c>
      <c r="U5" s="409">
        <v>1</v>
      </c>
      <c r="V5" s="409">
        <v>1</v>
      </c>
      <c r="W5" s="409">
        <v>1</v>
      </c>
      <c r="X5" s="409">
        <v>1</v>
      </c>
      <c r="Y5" s="409">
        <v>1</v>
      </c>
      <c r="Z5" s="409">
        <v>1</v>
      </c>
      <c r="AA5" s="172">
        <v>1</v>
      </c>
      <c r="AB5" s="172">
        <v>1</v>
      </c>
      <c r="AC5" s="172">
        <v>1</v>
      </c>
      <c r="AD5" s="172">
        <v>1</v>
      </c>
      <c r="AE5" s="172">
        <v>1</v>
      </c>
      <c r="AF5" s="172">
        <v>1</v>
      </c>
      <c r="AG5" s="172">
        <v>1</v>
      </c>
      <c r="AH5" s="173">
        <f t="shared" si="0"/>
        <v>30</v>
      </c>
      <c r="AI5" s="111">
        <f t="shared" si="1"/>
        <v>1</v>
      </c>
      <c r="AJ5" s="95">
        <f>AH5/$AK$3</f>
        <v>0.967741935483871</v>
      </c>
      <c r="AK5" t="s">
        <v>175</v>
      </c>
    </row>
    <row r="6" spans="1:38" x14ac:dyDescent="0.2">
      <c r="A6" s="69" t="s">
        <v>5</v>
      </c>
      <c r="B6" s="76" t="s">
        <v>190</v>
      </c>
      <c r="C6" s="409">
        <v>1</v>
      </c>
      <c r="D6" s="409">
        <v>1</v>
      </c>
      <c r="E6" s="409">
        <v>1</v>
      </c>
      <c r="F6" s="409">
        <v>1</v>
      </c>
      <c r="G6" s="409">
        <v>1</v>
      </c>
      <c r="H6" s="409">
        <v>1</v>
      </c>
      <c r="I6" s="409">
        <v>1</v>
      </c>
      <c r="J6" s="409">
        <v>1</v>
      </c>
      <c r="K6" s="409">
        <v>1</v>
      </c>
      <c r="L6" s="409">
        <v>1</v>
      </c>
      <c r="M6" s="409">
        <v>1</v>
      </c>
      <c r="N6" s="409">
        <v>1</v>
      </c>
      <c r="O6" s="409">
        <v>1</v>
      </c>
      <c r="P6" s="409">
        <v>1</v>
      </c>
      <c r="Q6" s="409">
        <v>1</v>
      </c>
      <c r="R6" s="409">
        <v>1</v>
      </c>
      <c r="S6" s="409">
        <v>1</v>
      </c>
      <c r="T6" s="409"/>
      <c r="U6" s="409">
        <v>1</v>
      </c>
      <c r="V6" s="409">
        <v>1</v>
      </c>
      <c r="W6" s="409">
        <v>1</v>
      </c>
      <c r="X6" s="409">
        <v>1</v>
      </c>
      <c r="Y6" s="409">
        <v>1</v>
      </c>
      <c r="Z6" s="409">
        <v>1</v>
      </c>
      <c r="AA6" s="172">
        <v>1</v>
      </c>
      <c r="AB6" s="172">
        <v>1</v>
      </c>
      <c r="AC6" s="172">
        <v>1</v>
      </c>
      <c r="AD6" s="172">
        <v>1</v>
      </c>
      <c r="AE6" s="172">
        <v>1</v>
      </c>
      <c r="AF6" s="172">
        <v>1</v>
      </c>
      <c r="AG6" s="172">
        <v>1</v>
      </c>
      <c r="AH6" s="173">
        <f t="shared" si="0"/>
        <v>30</v>
      </c>
      <c r="AI6" s="111">
        <f t="shared" si="1"/>
        <v>1</v>
      </c>
      <c r="AJ6" s="95">
        <f>AH6/$AK$3</f>
        <v>0.967741935483871</v>
      </c>
      <c r="AK6" t="s">
        <v>175</v>
      </c>
    </row>
    <row r="7" spans="1:38" x14ac:dyDescent="0.2">
      <c r="A7" s="69" t="s">
        <v>8</v>
      </c>
      <c r="B7" s="76" t="s">
        <v>204</v>
      </c>
      <c r="C7" s="409">
        <v>1</v>
      </c>
      <c r="D7" s="409">
        <v>1</v>
      </c>
      <c r="E7" s="409">
        <v>1</v>
      </c>
      <c r="F7" s="409">
        <v>1</v>
      </c>
      <c r="G7" s="409">
        <v>1</v>
      </c>
      <c r="H7" s="409">
        <v>1</v>
      </c>
      <c r="I7" s="409">
        <v>1</v>
      </c>
      <c r="J7" s="409">
        <v>1</v>
      </c>
      <c r="K7" s="409">
        <v>1</v>
      </c>
      <c r="L7" s="409">
        <v>1</v>
      </c>
      <c r="M7" s="409">
        <v>1</v>
      </c>
      <c r="N7" s="409">
        <v>1</v>
      </c>
      <c r="O7" s="409">
        <v>1</v>
      </c>
      <c r="P7" s="409">
        <v>1</v>
      </c>
      <c r="Q7" s="409">
        <v>1</v>
      </c>
      <c r="R7" s="409">
        <v>1</v>
      </c>
      <c r="S7" s="409"/>
      <c r="T7" s="409">
        <v>1</v>
      </c>
      <c r="U7" s="409">
        <v>1</v>
      </c>
      <c r="V7" s="409">
        <v>1</v>
      </c>
      <c r="W7" s="409">
        <v>1</v>
      </c>
      <c r="X7" s="409">
        <v>1</v>
      </c>
      <c r="Y7" s="409">
        <v>1</v>
      </c>
      <c r="Z7" s="409">
        <v>1</v>
      </c>
      <c r="AA7" s="172">
        <v>1</v>
      </c>
      <c r="AB7" s="172">
        <v>1</v>
      </c>
      <c r="AC7" s="172">
        <v>1</v>
      </c>
      <c r="AD7" s="172">
        <v>1</v>
      </c>
      <c r="AE7" s="172">
        <v>1</v>
      </c>
      <c r="AF7" s="172">
        <v>1</v>
      </c>
      <c r="AG7" s="172">
        <v>1</v>
      </c>
      <c r="AH7" s="173">
        <f t="shared" si="0"/>
        <v>30</v>
      </c>
      <c r="AI7" s="111">
        <f t="shared" si="1"/>
        <v>1</v>
      </c>
      <c r="AJ7" s="95">
        <f t="shared" ref="AJ7:AJ56" si="2">AH7/$AK$3</f>
        <v>0.967741935483871</v>
      </c>
      <c r="AK7" t="s">
        <v>175</v>
      </c>
    </row>
    <row r="8" spans="1:38" x14ac:dyDescent="0.2">
      <c r="A8" s="69" t="s">
        <v>9</v>
      </c>
      <c r="B8" s="76" t="s">
        <v>197</v>
      </c>
      <c r="C8" s="409">
        <v>1</v>
      </c>
      <c r="D8" s="409">
        <v>1</v>
      </c>
      <c r="E8" s="409">
        <v>1</v>
      </c>
      <c r="F8" s="409">
        <v>1</v>
      </c>
      <c r="G8" s="409">
        <v>1</v>
      </c>
      <c r="H8" s="409">
        <v>1</v>
      </c>
      <c r="I8" s="409">
        <v>1</v>
      </c>
      <c r="J8" s="409">
        <v>1</v>
      </c>
      <c r="K8" s="409">
        <v>1</v>
      </c>
      <c r="L8" s="409">
        <v>1</v>
      </c>
      <c r="M8" s="409">
        <v>1</v>
      </c>
      <c r="N8" s="409">
        <v>1</v>
      </c>
      <c r="O8" s="409">
        <v>1</v>
      </c>
      <c r="P8" s="409">
        <v>1</v>
      </c>
      <c r="Q8" s="409">
        <v>1</v>
      </c>
      <c r="R8" s="409">
        <v>1</v>
      </c>
      <c r="S8" s="409">
        <v>1</v>
      </c>
      <c r="T8" s="409">
        <v>1</v>
      </c>
      <c r="U8" s="409">
        <v>1</v>
      </c>
      <c r="V8" s="409">
        <v>1</v>
      </c>
      <c r="W8" s="409">
        <v>1</v>
      </c>
      <c r="X8" s="409">
        <v>1</v>
      </c>
      <c r="Y8" s="409">
        <v>1</v>
      </c>
      <c r="Z8" s="409">
        <v>1</v>
      </c>
      <c r="AA8" s="172">
        <v>1</v>
      </c>
      <c r="AB8" s="172">
        <v>1</v>
      </c>
      <c r="AC8" s="172">
        <v>1</v>
      </c>
      <c r="AD8" s="172">
        <v>1</v>
      </c>
      <c r="AE8" s="172"/>
      <c r="AF8" s="172"/>
      <c r="AG8" s="172">
        <v>1</v>
      </c>
      <c r="AH8" s="173">
        <f t="shared" si="0"/>
        <v>29</v>
      </c>
      <c r="AI8" s="111">
        <f t="shared" si="1"/>
        <v>2</v>
      </c>
      <c r="AJ8" s="95">
        <f t="shared" si="2"/>
        <v>0.93548387096774188</v>
      </c>
      <c r="AK8" t="s">
        <v>175</v>
      </c>
    </row>
    <row r="9" spans="1:38" x14ac:dyDescent="0.2">
      <c r="A9" s="69" t="s">
        <v>11</v>
      </c>
      <c r="B9" s="76" t="s">
        <v>195</v>
      </c>
      <c r="C9" s="409">
        <v>1</v>
      </c>
      <c r="D9" s="409">
        <v>1</v>
      </c>
      <c r="E9" s="409">
        <v>1</v>
      </c>
      <c r="F9" s="409">
        <v>1</v>
      </c>
      <c r="G9" s="409">
        <v>1</v>
      </c>
      <c r="H9" s="409">
        <v>1</v>
      </c>
      <c r="I9" s="409">
        <v>1</v>
      </c>
      <c r="J9" s="409">
        <v>1</v>
      </c>
      <c r="K9" s="409">
        <v>1</v>
      </c>
      <c r="L9" s="409">
        <v>1</v>
      </c>
      <c r="M9" s="409"/>
      <c r="N9" s="409"/>
      <c r="O9" s="409">
        <v>1</v>
      </c>
      <c r="P9" s="409">
        <v>1</v>
      </c>
      <c r="Q9" s="409"/>
      <c r="R9" s="409">
        <v>1</v>
      </c>
      <c r="S9" s="409">
        <v>1</v>
      </c>
      <c r="T9" s="409">
        <v>1</v>
      </c>
      <c r="U9" s="409">
        <v>1</v>
      </c>
      <c r="V9" s="409">
        <v>1</v>
      </c>
      <c r="W9" s="409">
        <v>1</v>
      </c>
      <c r="X9" s="409">
        <v>1</v>
      </c>
      <c r="Y9" s="409">
        <v>1</v>
      </c>
      <c r="Z9" s="409">
        <v>1</v>
      </c>
      <c r="AA9" s="172">
        <v>1</v>
      </c>
      <c r="AB9" s="172">
        <v>1</v>
      </c>
      <c r="AC9" s="172">
        <v>1</v>
      </c>
      <c r="AD9" s="172">
        <v>1</v>
      </c>
      <c r="AE9" s="172"/>
      <c r="AF9" s="172">
        <v>1</v>
      </c>
      <c r="AG9" s="172">
        <v>1</v>
      </c>
      <c r="AH9" s="173">
        <f t="shared" si="0"/>
        <v>27</v>
      </c>
      <c r="AI9" s="111">
        <f t="shared" si="1"/>
        <v>4</v>
      </c>
      <c r="AJ9" s="95">
        <f t="shared" si="2"/>
        <v>0.87096774193548387</v>
      </c>
      <c r="AK9" t="s">
        <v>175</v>
      </c>
    </row>
    <row r="10" spans="1:38" x14ac:dyDescent="0.2">
      <c r="A10" s="69" t="s">
        <v>12</v>
      </c>
      <c r="B10" s="76" t="s">
        <v>192</v>
      </c>
      <c r="C10" s="409">
        <v>1</v>
      </c>
      <c r="D10" s="409"/>
      <c r="E10" s="409">
        <v>1</v>
      </c>
      <c r="F10" s="409">
        <v>1</v>
      </c>
      <c r="G10" s="409">
        <v>1</v>
      </c>
      <c r="H10" s="409">
        <v>1</v>
      </c>
      <c r="I10" s="409">
        <v>1</v>
      </c>
      <c r="J10" s="409">
        <v>1</v>
      </c>
      <c r="K10" s="409"/>
      <c r="L10" s="409">
        <v>1</v>
      </c>
      <c r="M10" s="409">
        <v>1</v>
      </c>
      <c r="N10" s="409">
        <v>1</v>
      </c>
      <c r="O10" s="409">
        <v>1</v>
      </c>
      <c r="P10" s="409">
        <v>1</v>
      </c>
      <c r="Q10" s="409"/>
      <c r="R10" s="409">
        <v>1</v>
      </c>
      <c r="S10" s="409">
        <v>1</v>
      </c>
      <c r="T10" s="409">
        <v>1</v>
      </c>
      <c r="U10" s="409">
        <v>1</v>
      </c>
      <c r="V10" s="409">
        <v>1</v>
      </c>
      <c r="W10" s="409">
        <v>1</v>
      </c>
      <c r="X10" s="409">
        <v>1</v>
      </c>
      <c r="Y10" s="409">
        <v>1</v>
      </c>
      <c r="Z10" s="409">
        <v>1</v>
      </c>
      <c r="AA10" s="172">
        <v>1</v>
      </c>
      <c r="AB10" s="172">
        <v>1</v>
      </c>
      <c r="AC10" s="172">
        <v>1</v>
      </c>
      <c r="AD10" s="172"/>
      <c r="AE10" s="172">
        <v>1</v>
      </c>
      <c r="AF10" s="172">
        <v>1</v>
      </c>
      <c r="AG10" s="172">
        <v>1</v>
      </c>
      <c r="AH10" s="173">
        <f t="shared" si="0"/>
        <v>27</v>
      </c>
      <c r="AI10" s="111">
        <f t="shared" si="1"/>
        <v>4</v>
      </c>
      <c r="AJ10" s="95">
        <f t="shared" si="2"/>
        <v>0.87096774193548387</v>
      </c>
      <c r="AK10" t="s">
        <v>175</v>
      </c>
    </row>
    <row r="11" spans="1:38" x14ac:dyDescent="0.2">
      <c r="A11" s="69" t="s">
        <v>18</v>
      </c>
      <c r="B11" s="76" t="s">
        <v>201</v>
      </c>
      <c r="C11" s="409">
        <v>1</v>
      </c>
      <c r="D11" s="409">
        <v>1</v>
      </c>
      <c r="E11" s="409">
        <v>1</v>
      </c>
      <c r="F11" s="409">
        <v>1</v>
      </c>
      <c r="G11" s="409"/>
      <c r="H11" s="409">
        <v>1</v>
      </c>
      <c r="I11" s="409">
        <v>1</v>
      </c>
      <c r="J11" s="409">
        <v>1</v>
      </c>
      <c r="K11" s="409">
        <v>1</v>
      </c>
      <c r="L11" s="409">
        <v>1</v>
      </c>
      <c r="M11" s="409"/>
      <c r="N11" s="409">
        <v>1</v>
      </c>
      <c r="O11" s="409"/>
      <c r="P11" s="409">
        <v>1</v>
      </c>
      <c r="Q11" s="409">
        <v>1</v>
      </c>
      <c r="R11" s="409">
        <v>1</v>
      </c>
      <c r="S11" s="409"/>
      <c r="T11" s="409">
        <v>1</v>
      </c>
      <c r="U11" s="409">
        <v>1</v>
      </c>
      <c r="V11" s="409">
        <v>1</v>
      </c>
      <c r="W11" s="409">
        <v>1</v>
      </c>
      <c r="X11" s="409">
        <v>1</v>
      </c>
      <c r="Y11" s="409">
        <v>1</v>
      </c>
      <c r="Z11" s="409">
        <v>1</v>
      </c>
      <c r="AA11" s="172">
        <v>1</v>
      </c>
      <c r="AB11" s="172">
        <v>1</v>
      </c>
      <c r="AC11" s="172"/>
      <c r="AD11" s="172">
        <v>1</v>
      </c>
      <c r="AE11" s="172">
        <v>1</v>
      </c>
      <c r="AF11" s="172">
        <v>1</v>
      </c>
      <c r="AG11" s="172">
        <v>1</v>
      </c>
      <c r="AH11" s="173">
        <f t="shared" si="0"/>
        <v>26</v>
      </c>
      <c r="AI11" s="111">
        <f t="shared" si="1"/>
        <v>5</v>
      </c>
      <c r="AJ11" s="95">
        <f t="shared" si="2"/>
        <v>0.83870967741935487</v>
      </c>
      <c r="AK11" t="s">
        <v>175</v>
      </c>
      <c r="AL11" s="5"/>
    </row>
    <row r="12" spans="1:38" x14ac:dyDescent="0.2">
      <c r="A12" s="69" t="s">
        <v>19</v>
      </c>
      <c r="B12" s="76" t="s">
        <v>220</v>
      </c>
      <c r="C12" s="409">
        <v>1</v>
      </c>
      <c r="D12" s="409">
        <v>1</v>
      </c>
      <c r="E12" s="409">
        <v>1</v>
      </c>
      <c r="F12" s="409">
        <v>1</v>
      </c>
      <c r="G12" s="409">
        <v>1</v>
      </c>
      <c r="H12" s="409"/>
      <c r="I12" s="409">
        <v>1</v>
      </c>
      <c r="J12" s="409">
        <v>1</v>
      </c>
      <c r="K12" s="409">
        <v>1</v>
      </c>
      <c r="L12" s="409">
        <v>1</v>
      </c>
      <c r="M12" s="409"/>
      <c r="N12" s="409"/>
      <c r="O12" s="409">
        <v>1</v>
      </c>
      <c r="P12" s="409">
        <v>1</v>
      </c>
      <c r="Q12" s="409">
        <v>1</v>
      </c>
      <c r="R12" s="409"/>
      <c r="S12" s="409">
        <v>1</v>
      </c>
      <c r="T12" s="409">
        <v>1</v>
      </c>
      <c r="U12" s="409"/>
      <c r="V12" s="409"/>
      <c r="W12" s="409">
        <v>1</v>
      </c>
      <c r="X12" s="409">
        <v>1</v>
      </c>
      <c r="Y12" s="409">
        <v>1</v>
      </c>
      <c r="Z12" s="409">
        <v>1</v>
      </c>
      <c r="AA12" s="172">
        <v>1</v>
      </c>
      <c r="AB12" s="172">
        <v>1</v>
      </c>
      <c r="AC12" s="172">
        <v>1</v>
      </c>
      <c r="AD12" s="172">
        <v>1</v>
      </c>
      <c r="AE12" s="172">
        <v>1</v>
      </c>
      <c r="AF12" s="172">
        <v>1</v>
      </c>
      <c r="AG12" s="172">
        <v>1</v>
      </c>
      <c r="AH12" s="173">
        <f t="shared" si="0"/>
        <v>25</v>
      </c>
      <c r="AI12" s="111">
        <f t="shared" si="1"/>
        <v>6</v>
      </c>
      <c r="AJ12" s="95">
        <f t="shared" si="2"/>
        <v>0.80645161290322576</v>
      </c>
      <c r="AK12" t="s">
        <v>175</v>
      </c>
    </row>
    <row r="13" spans="1:38" x14ac:dyDescent="0.2">
      <c r="A13" s="69" t="s">
        <v>20</v>
      </c>
      <c r="B13" s="76" t="s">
        <v>131</v>
      </c>
      <c r="C13" s="409">
        <v>1</v>
      </c>
      <c r="D13" s="409"/>
      <c r="E13" s="409">
        <v>1</v>
      </c>
      <c r="F13" s="409">
        <v>1</v>
      </c>
      <c r="G13" s="409"/>
      <c r="H13" s="409"/>
      <c r="I13" s="409">
        <v>1</v>
      </c>
      <c r="J13" s="409">
        <v>1</v>
      </c>
      <c r="K13" s="409">
        <v>1</v>
      </c>
      <c r="L13" s="409">
        <v>1</v>
      </c>
      <c r="M13" s="409">
        <v>1</v>
      </c>
      <c r="N13" s="409">
        <v>1</v>
      </c>
      <c r="O13" s="409">
        <v>1</v>
      </c>
      <c r="P13" s="409">
        <v>1</v>
      </c>
      <c r="Q13" s="409">
        <v>1</v>
      </c>
      <c r="R13" s="409">
        <v>1</v>
      </c>
      <c r="S13" s="409"/>
      <c r="T13" s="409">
        <v>1</v>
      </c>
      <c r="U13" s="409"/>
      <c r="V13" s="409">
        <v>1</v>
      </c>
      <c r="W13" s="409"/>
      <c r="X13" s="409">
        <v>1</v>
      </c>
      <c r="Y13" s="409">
        <v>1</v>
      </c>
      <c r="Z13" s="409">
        <v>1</v>
      </c>
      <c r="AA13" s="172">
        <v>1</v>
      </c>
      <c r="AB13" s="172">
        <v>1</v>
      </c>
      <c r="AC13" s="172">
        <v>1</v>
      </c>
      <c r="AD13" s="172"/>
      <c r="AE13" s="172">
        <v>1</v>
      </c>
      <c r="AF13" s="172">
        <v>1</v>
      </c>
      <c r="AG13" s="172">
        <v>1</v>
      </c>
      <c r="AH13" s="173">
        <f t="shared" si="0"/>
        <v>24</v>
      </c>
      <c r="AI13" s="111">
        <f t="shared" si="1"/>
        <v>7</v>
      </c>
      <c r="AJ13" s="95">
        <f t="shared" si="2"/>
        <v>0.77419354838709675</v>
      </c>
      <c r="AK13" t="s">
        <v>175</v>
      </c>
    </row>
    <row r="14" spans="1:38" x14ac:dyDescent="0.2">
      <c r="A14" s="69" t="s">
        <v>22</v>
      </c>
      <c r="B14" s="76" t="s">
        <v>472</v>
      </c>
      <c r="C14" s="409"/>
      <c r="D14" s="409"/>
      <c r="E14" s="409"/>
      <c r="F14" s="409"/>
      <c r="G14" s="409">
        <v>1</v>
      </c>
      <c r="H14" s="409">
        <v>1</v>
      </c>
      <c r="I14" s="409">
        <v>1</v>
      </c>
      <c r="J14" s="409">
        <v>1</v>
      </c>
      <c r="K14" s="409">
        <v>1</v>
      </c>
      <c r="L14" s="409">
        <v>1</v>
      </c>
      <c r="M14" s="409"/>
      <c r="N14" s="409">
        <v>1</v>
      </c>
      <c r="O14" s="409">
        <v>1</v>
      </c>
      <c r="P14" s="409">
        <v>1</v>
      </c>
      <c r="Q14" s="409">
        <v>1</v>
      </c>
      <c r="R14" s="409">
        <v>1</v>
      </c>
      <c r="S14" s="409">
        <v>1</v>
      </c>
      <c r="T14" s="409"/>
      <c r="U14" s="409">
        <v>1</v>
      </c>
      <c r="V14" s="409"/>
      <c r="W14" s="409">
        <v>1</v>
      </c>
      <c r="X14" s="409">
        <v>1</v>
      </c>
      <c r="Y14" s="409">
        <v>1</v>
      </c>
      <c r="Z14" s="409"/>
      <c r="AA14" s="172">
        <v>1</v>
      </c>
      <c r="AB14" s="172">
        <v>1</v>
      </c>
      <c r="AC14" s="172">
        <v>1</v>
      </c>
      <c r="AD14" s="172">
        <v>1</v>
      </c>
      <c r="AE14" s="172"/>
      <c r="AF14" s="172">
        <v>1</v>
      </c>
      <c r="AG14" s="172">
        <v>1</v>
      </c>
      <c r="AH14" s="173">
        <f t="shared" si="0"/>
        <v>22</v>
      </c>
      <c r="AI14" s="111">
        <f t="shared" si="1"/>
        <v>9</v>
      </c>
      <c r="AJ14" s="95">
        <f t="shared" si="2"/>
        <v>0.70967741935483875</v>
      </c>
      <c r="AK14" t="s">
        <v>175</v>
      </c>
      <c r="AL14" s="5"/>
    </row>
    <row r="15" spans="1:38" x14ac:dyDescent="0.2">
      <c r="A15" s="69" t="s">
        <v>24</v>
      </c>
      <c r="B15" s="76" t="s">
        <v>208</v>
      </c>
      <c r="C15" s="409"/>
      <c r="D15" s="409">
        <v>1</v>
      </c>
      <c r="E15" s="409">
        <v>1</v>
      </c>
      <c r="F15" s="409"/>
      <c r="G15" s="409">
        <v>1</v>
      </c>
      <c r="H15" s="409">
        <v>1</v>
      </c>
      <c r="I15" s="409">
        <v>1</v>
      </c>
      <c r="J15" s="409">
        <v>1</v>
      </c>
      <c r="K15" s="409">
        <v>1</v>
      </c>
      <c r="L15" s="409">
        <v>1</v>
      </c>
      <c r="M15" s="409"/>
      <c r="N15" s="409">
        <v>1</v>
      </c>
      <c r="O15" s="409">
        <v>1</v>
      </c>
      <c r="P15" s="409">
        <v>1</v>
      </c>
      <c r="Q15" s="409"/>
      <c r="R15" s="409">
        <v>1</v>
      </c>
      <c r="S15" s="409">
        <v>1</v>
      </c>
      <c r="T15" s="409"/>
      <c r="U15" s="409"/>
      <c r="V15" s="409"/>
      <c r="W15" s="409"/>
      <c r="X15" s="409">
        <v>1</v>
      </c>
      <c r="Y15" s="409">
        <v>1</v>
      </c>
      <c r="Z15" s="409">
        <v>1</v>
      </c>
      <c r="AA15" s="172">
        <v>1</v>
      </c>
      <c r="AB15" s="172">
        <v>1</v>
      </c>
      <c r="AC15" s="172">
        <v>1</v>
      </c>
      <c r="AD15" s="172">
        <v>1</v>
      </c>
      <c r="AE15" s="172">
        <v>1</v>
      </c>
      <c r="AF15" s="172">
        <v>1</v>
      </c>
      <c r="AG15" s="172"/>
      <c r="AH15" s="173">
        <f t="shared" si="0"/>
        <v>22</v>
      </c>
      <c r="AI15" s="111">
        <f t="shared" si="1"/>
        <v>9</v>
      </c>
      <c r="AJ15" s="95">
        <f t="shared" si="2"/>
        <v>0.70967741935483875</v>
      </c>
      <c r="AK15" t="s">
        <v>175</v>
      </c>
    </row>
    <row r="16" spans="1:38" x14ac:dyDescent="0.2">
      <c r="A16" s="69" t="s">
        <v>25</v>
      </c>
      <c r="B16" s="76" t="s">
        <v>144</v>
      </c>
      <c r="C16" s="409">
        <v>1</v>
      </c>
      <c r="D16" s="409">
        <v>1</v>
      </c>
      <c r="E16" s="409">
        <v>1</v>
      </c>
      <c r="F16" s="409">
        <v>1</v>
      </c>
      <c r="G16" s="409">
        <v>1</v>
      </c>
      <c r="H16" s="409"/>
      <c r="I16" s="409"/>
      <c r="J16" s="409"/>
      <c r="K16" s="409">
        <v>1</v>
      </c>
      <c r="L16" s="409">
        <v>1</v>
      </c>
      <c r="M16" s="409"/>
      <c r="N16" s="409"/>
      <c r="O16" s="409">
        <v>1</v>
      </c>
      <c r="P16" s="409">
        <v>1</v>
      </c>
      <c r="Q16" s="409"/>
      <c r="R16" s="409">
        <v>1</v>
      </c>
      <c r="S16" s="409"/>
      <c r="T16" s="409"/>
      <c r="U16" s="409"/>
      <c r="V16" s="409">
        <v>1</v>
      </c>
      <c r="W16" s="409">
        <v>1</v>
      </c>
      <c r="X16" s="409">
        <v>1</v>
      </c>
      <c r="Y16" s="409">
        <v>1</v>
      </c>
      <c r="Z16" s="409">
        <v>1</v>
      </c>
      <c r="AA16" s="172">
        <v>1</v>
      </c>
      <c r="AB16" s="172">
        <v>1</v>
      </c>
      <c r="AC16" s="172">
        <v>1</v>
      </c>
      <c r="AD16" s="172">
        <v>1</v>
      </c>
      <c r="AE16" s="172">
        <v>1</v>
      </c>
      <c r="AF16" s="172">
        <v>1</v>
      </c>
      <c r="AG16" s="172">
        <v>1</v>
      </c>
      <c r="AH16" s="173">
        <f t="shared" si="0"/>
        <v>22</v>
      </c>
      <c r="AI16" s="111">
        <f t="shared" si="1"/>
        <v>9</v>
      </c>
      <c r="AJ16" s="95">
        <f t="shared" si="2"/>
        <v>0.70967741935483875</v>
      </c>
      <c r="AK16" t="s">
        <v>175</v>
      </c>
    </row>
    <row r="17" spans="1:37" x14ac:dyDescent="0.2">
      <c r="A17" s="69" t="s">
        <v>26</v>
      </c>
      <c r="B17" s="76" t="s">
        <v>215</v>
      </c>
      <c r="C17" s="409">
        <v>1</v>
      </c>
      <c r="D17" s="409">
        <v>1</v>
      </c>
      <c r="E17" s="409">
        <v>1</v>
      </c>
      <c r="F17" s="409"/>
      <c r="G17" s="409">
        <v>1</v>
      </c>
      <c r="H17" s="409">
        <v>1</v>
      </c>
      <c r="I17" s="409">
        <v>1</v>
      </c>
      <c r="J17" s="409">
        <v>1</v>
      </c>
      <c r="K17" s="409">
        <v>1</v>
      </c>
      <c r="L17" s="409">
        <v>1</v>
      </c>
      <c r="M17" s="409"/>
      <c r="N17" s="409">
        <v>1</v>
      </c>
      <c r="O17" s="409">
        <v>1</v>
      </c>
      <c r="P17" s="409">
        <v>1</v>
      </c>
      <c r="Q17" s="409"/>
      <c r="R17" s="409">
        <v>1</v>
      </c>
      <c r="S17" s="409"/>
      <c r="T17" s="409"/>
      <c r="U17" s="409">
        <v>1</v>
      </c>
      <c r="V17" s="409"/>
      <c r="W17" s="409"/>
      <c r="X17" s="409"/>
      <c r="Y17" s="409">
        <v>1</v>
      </c>
      <c r="Z17" s="409">
        <v>1</v>
      </c>
      <c r="AA17" s="172">
        <v>1</v>
      </c>
      <c r="AB17" s="172"/>
      <c r="AC17" s="172">
        <v>1</v>
      </c>
      <c r="AD17" s="172"/>
      <c r="AE17" s="172">
        <v>1</v>
      </c>
      <c r="AF17" s="172">
        <v>1</v>
      </c>
      <c r="AG17" s="172"/>
      <c r="AH17" s="173">
        <f t="shared" si="0"/>
        <v>20</v>
      </c>
      <c r="AI17" s="111">
        <f t="shared" si="1"/>
        <v>11</v>
      </c>
      <c r="AJ17" s="95">
        <f t="shared" si="2"/>
        <v>0.64516129032258063</v>
      </c>
      <c r="AK17" t="s">
        <v>175</v>
      </c>
    </row>
    <row r="18" spans="1:37" x14ac:dyDescent="0.2">
      <c r="A18" s="69" t="s">
        <v>27</v>
      </c>
      <c r="B18" s="76" t="s">
        <v>274</v>
      </c>
      <c r="C18" s="409"/>
      <c r="D18" s="409"/>
      <c r="E18" s="409"/>
      <c r="F18" s="409"/>
      <c r="G18" s="409"/>
      <c r="H18" s="409"/>
      <c r="I18" s="409"/>
      <c r="J18" s="409"/>
      <c r="K18" s="409">
        <v>1</v>
      </c>
      <c r="L18" s="409">
        <v>1</v>
      </c>
      <c r="M18" s="409">
        <v>1</v>
      </c>
      <c r="N18" s="409">
        <v>1</v>
      </c>
      <c r="O18" s="409"/>
      <c r="P18" s="409">
        <v>1</v>
      </c>
      <c r="Q18" s="409">
        <v>1</v>
      </c>
      <c r="R18" s="409"/>
      <c r="S18" s="409">
        <v>1</v>
      </c>
      <c r="T18" s="409">
        <v>1</v>
      </c>
      <c r="U18" s="409">
        <v>1</v>
      </c>
      <c r="V18" s="409"/>
      <c r="W18" s="409">
        <v>1</v>
      </c>
      <c r="X18" s="409">
        <v>1</v>
      </c>
      <c r="Y18" s="409">
        <v>1</v>
      </c>
      <c r="Z18" s="409">
        <v>1</v>
      </c>
      <c r="AA18" s="172">
        <v>1</v>
      </c>
      <c r="AB18" s="172">
        <v>1</v>
      </c>
      <c r="AC18" s="172">
        <v>1</v>
      </c>
      <c r="AD18" s="172">
        <v>1</v>
      </c>
      <c r="AE18" s="172"/>
      <c r="AF18" s="172">
        <v>1</v>
      </c>
      <c r="AG18" s="172">
        <v>1</v>
      </c>
      <c r="AH18" s="173">
        <f t="shared" si="0"/>
        <v>19</v>
      </c>
      <c r="AI18" s="111">
        <f t="shared" si="1"/>
        <v>12</v>
      </c>
      <c r="AJ18" s="95">
        <f t="shared" si="2"/>
        <v>0.61290322580645162</v>
      </c>
      <c r="AK18" t="s">
        <v>175</v>
      </c>
    </row>
    <row r="19" spans="1:37" x14ac:dyDescent="0.2">
      <c r="A19" s="69" t="s">
        <v>28</v>
      </c>
      <c r="B19" s="76" t="s">
        <v>210</v>
      </c>
      <c r="C19" s="409">
        <v>1</v>
      </c>
      <c r="D19" s="409">
        <v>1</v>
      </c>
      <c r="E19" s="409">
        <v>1</v>
      </c>
      <c r="F19" s="409"/>
      <c r="G19" s="409"/>
      <c r="H19" s="409">
        <v>1</v>
      </c>
      <c r="I19" s="409"/>
      <c r="J19" s="409"/>
      <c r="K19" s="409">
        <v>1</v>
      </c>
      <c r="L19" s="409">
        <v>1</v>
      </c>
      <c r="M19" s="409"/>
      <c r="N19" s="409"/>
      <c r="O19" s="409">
        <v>1</v>
      </c>
      <c r="P19" s="409">
        <v>1</v>
      </c>
      <c r="Q19" s="409"/>
      <c r="R19" s="409">
        <v>1</v>
      </c>
      <c r="S19" s="409"/>
      <c r="T19" s="409">
        <v>1</v>
      </c>
      <c r="U19" s="409">
        <v>1</v>
      </c>
      <c r="V19" s="409">
        <v>1</v>
      </c>
      <c r="W19" s="409">
        <v>1</v>
      </c>
      <c r="X19" s="409">
        <v>1</v>
      </c>
      <c r="Y19" s="409">
        <v>1</v>
      </c>
      <c r="Z19" s="409"/>
      <c r="AA19" s="172"/>
      <c r="AB19" s="172"/>
      <c r="AC19" s="172">
        <v>1</v>
      </c>
      <c r="AD19" s="172"/>
      <c r="AE19" s="172"/>
      <c r="AF19" s="172">
        <v>1</v>
      </c>
      <c r="AG19" s="172"/>
      <c r="AH19" s="173">
        <f t="shared" si="0"/>
        <v>17</v>
      </c>
      <c r="AI19" s="111">
        <f t="shared" si="1"/>
        <v>14</v>
      </c>
      <c r="AJ19" s="95">
        <f t="shared" si="2"/>
        <v>0.54838709677419351</v>
      </c>
      <c r="AK19" t="s">
        <v>175</v>
      </c>
    </row>
    <row r="20" spans="1:37" x14ac:dyDescent="0.2">
      <c r="A20" s="69" t="s">
        <v>29</v>
      </c>
      <c r="B20" s="76" t="s">
        <v>230</v>
      </c>
      <c r="C20" s="409">
        <v>1</v>
      </c>
      <c r="D20" s="409"/>
      <c r="E20" s="409">
        <v>1</v>
      </c>
      <c r="F20" s="409"/>
      <c r="G20" s="409"/>
      <c r="H20" s="409">
        <v>1</v>
      </c>
      <c r="I20" s="409"/>
      <c r="J20" s="409">
        <v>1</v>
      </c>
      <c r="K20" s="409">
        <v>1</v>
      </c>
      <c r="L20" s="409">
        <v>1</v>
      </c>
      <c r="M20" s="409"/>
      <c r="N20" s="409">
        <v>1</v>
      </c>
      <c r="O20" s="409">
        <v>1</v>
      </c>
      <c r="P20" s="409"/>
      <c r="Q20" s="409">
        <v>1</v>
      </c>
      <c r="R20" s="409"/>
      <c r="S20" s="409">
        <v>1</v>
      </c>
      <c r="T20" s="409">
        <v>1</v>
      </c>
      <c r="U20" s="409"/>
      <c r="V20" s="409"/>
      <c r="W20" s="409"/>
      <c r="X20" s="409">
        <v>1</v>
      </c>
      <c r="Y20" s="409"/>
      <c r="Z20" s="409"/>
      <c r="AA20" s="172"/>
      <c r="AB20" s="172">
        <v>1</v>
      </c>
      <c r="AC20" s="172">
        <v>1</v>
      </c>
      <c r="AD20" s="172"/>
      <c r="AE20" s="172">
        <v>1</v>
      </c>
      <c r="AF20" s="172">
        <v>1</v>
      </c>
      <c r="AG20" s="172">
        <v>1</v>
      </c>
      <c r="AH20" s="173">
        <f t="shared" si="0"/>
        <v>17</v>
      </c>
      <c r="AI20" s="111">
        <f t="shared" si="1"/>
        <v>14</v>
      </c>
      <c r="AJ20" s="95">
        <f t="shared" si="2"/>
        <v>0.54838709677419351</v>
      </c>
      <c r="AK20" t="s">
        <v>175</v>
      </c>
    </row>
    <row r="21" spans="1:37" x14ac:dyDescent="0.2">
      <c r="A21" s="69" t="s">
        <v>31</v>
      </c>
      <c r="B21" s="76" t="s">
        <v>232</v>
      </c>
      <c r="C21" s="409">
        <v>1</v>
      </c>
      <c r="D21" s="409"/>
      <c r="E21" s="409">
        <v>1</v>
      </c>
      <c r="F21" s="409"/>
      <c r="G21" s="409">
        <v>1</v>
      </c>
      <c r="H21" s="409">
        <v>1</v>
      </c>
      <c r="I21" s="409"/>
      <c r="J21" s="409">
        <v>1</v>
      </c>
      <c r="K21" s="409"/>
      <c r="L21" s="409"/>
      <c r="M21" s="409"/>
      <c r="N21" s="409">
        <v>1</v>
      </c>
      <c r="O21" s="409">
        <v>1</v>
      </c>
      <c r="P21" s="409"/>
      <c r="Q21" s="409"/>
      <c r="R21" s="409">
        <v>1</v>
      </c>
      <c r="S21" s="409"/>
      <c r="T21" s="409"/>
      <c r="U21" s="409">
        <v>1</v>
      </c>
      <c r="V21" s="409"/>
      <c r="W21" s="409"/>
      <c r="X21" s="409"/>
      <c r="Y21" s="409"/>
      <c r="Z21" s="409">
        <v>1</v>
      </c>
      <c r="AA21" s="172">
        <v>1</v>
      </c>
      <c r="AB21" s="172">
        <v>1</v>
      </c>
      <c r="AC21" s="172">
        <v>1</v>
      </c>
      <c r="AD21" s="172">
        <v>1</v>
      </c>
      <c r="AE21" s="172">
        <v>1</v>
      </c>
      <c r="AF21" s="172">
        <v>1</v>
      </c>
      <c r="AG21" s="172">
        <v>1</v>
      </c>
      <c r="AH21" s="173">
        <f t="shared" si="0"/>
        <v>17</v>
      </c>
      <c r="AI21" s="111">
        <f t="shared" si="1"/>
        <v>14</v>
      </c>
      <c r="AJ21" s="95">
        <f t="shared" si="2"/>
        <v>0.54838709677419351</v>
      </c>
      <c r="AK21" t="s">
        <v>175</v>
      </c>
    </row>
    <row r="22" spans="1:37" x14ac:dyDescent="0.2">
      <c r="A22" s="69" t="s">
        <v>32</v>
      </c>
      <c r="B22" s="76" t="s">
        <v>478</v>
      </c>
      <c r="C22" s="409">
        <v>1</v>
      </c>
      <c r="D22" s="409">
        <v>1</v>
      </c>
      <c r="E22" s="409">
        <v>1</v>
      </c>
      <c r="F22" s="409">
        <v>1</v>
      </c>
      <c r="G22" s="409"/>
      <c r="H22" s="409">
        <v>1</v>
      </c>
      <c r="I22" s="409">
        <v>1</v>
      </c>
      <c r="J22" s="409">
        <v>1</v>
      </c>
      <c r="K22" s="409"/>
      <c r="L22" s="409"/>
      <c r="M22" s="409"/>
      <c r="N22" s="409">
        <v>1</v>
      </c>
      <c r="O22" s="409"/>
      <c r="P22" s="409">
        <v>1</v>
      </c>
      <c r="Q22" s="409">
        <v>1</v>
      </c>
      <c r="R22" s="409">
        <v>1</v>
      </c>
      <c r="S22" s="409"/>
      <c r="T22" s="409">
        <v>1</v>
      </c>
      <c r="U22" s="409"/>
      <c r="V22" s="409"/>
      <c r="W22" s="409"/>
      <c r="X22" s="409"/>
      <c r="Y22" s="409"/>
      <c r="Z22" s="409"/>
      <c r="AA22" s="172">
        <v>1</v>
      </c>
      <c r="AB22" s="172"/>
      <c r="AC22" s="172"/>
      <c r="AD22" s="172">
        <v>1</v>
      </c>
      <c r="AE22" s="172">
        <v>1</v>
      </c>
      <c r="AF22" s="172">
        <v>1</v>
      </c>
      <c r="AG22" s="172"/>
      <c r="AH22" s="173">
        <f t="shared" si="0"/>
        <v>16</v>
      </c>
      <c r="AI22" s="111">
        <f t="shared" si="1"/>
        <v>15</v>
      </c>
      <c r="AJ22" s="95">
        <f t="shared" si="2"/>
        <v>0.5161290322580645</v>
      </c>
      <c r="AK22" t="s">
        <v>175</v>
      </c>
    </row>
    <row r="23" spans="1:37" x14ac:dyDescent="0.2">
      <c r="A23" s="69" t="s">
        <v>34</v>
      </c>
      <c r="B23" s="76" t="s">
        <v>130</v>
      </c>
      <c r="C23" s="409"/>
      <c r="D23" s="409">
        <v>1</v>
      </c>
      <c r="E23" s="409"/>
      <c r="F23" s="409">
        <v>1</v>
      </c>
      <c r="G23" s="409"/>
      <c r="H23" s="409"/>
      <c r="I23" s="409">
        <v>1</v>
      </c>
      <c r="J23" s="409"/>
      <c r="K23" s="409">
        <v>1</v>
      </c>
      <c r="L23" s="409">
        <v>1</v>
      </c>
      <c r="M23" s="409"/>
      <c r="N23" s="409">
        <v>1</v>
      </c>
      <c r="O23" s="409">
        <v>1</v>
      </c>
      <c r="P23" s="409">
        <v>1</v>
      </c>
      <c r="Q23" s="409"/>
      <c r="R23" s="409">
        <v>1</v>
      </c>
      <c r="S23" s="409">
        <v>1</v>
      </c>
      <c r="T23" s="409"/>
      <c r="U23" s="409">
        <v>1</v>
      </c>
      <c r="V23" s="409"/>
      <c r="W23" s="409"/>
      <c r="X23" s="409"/>
      <c r="Y23" s="409">
        <v>1</v>
      </c>
      <c r="Z23" s="409"/>
      <c r="AA23" s="172"/>
      <c r="AB23" s="172">
        <v>1</v>
      </c>
      <c r="AC23" s="172"/>
      <c r="AD23" s="172"/>
      <c r="AE23" s="172"/>
      <c r="AF23" s="172">
        <v>1</v>
      </c>
      <c r="AG23" s="172">
        <v>1</v>
      </c>
      <c r="AH23" s="173">
        <f t="shared" si="0"/>
        <v>15</v>
      </c>
      <c r="AI23" s="111">
        <f t="shared" si="1"/>
        <v>16</v>
      </c>
      <c r="AJ23" s="95">
        <f t="shared" si="2"/>
        <v>0.4838709677419355</v>
      </c>
      <c r="AK23" t="s">
        <v>175</v>
      </c>
    </row>
    <row r="24" spans="1:37" x14ac:dyDescent="0.2">
      <c r="A24" s="69" t="s">
        <v>35</v>
      </c>
      <c r="B24" s="76" t="s">
        <v>156</v>
      </c>
      <c r="C24" s="409"/>
      <c r="D24" s="409">
        <v>1</v>
      </c>
      <c r="E24" s="409">
        <v>1</v>
      </c>
      <c r="F24" s="409"/>
      <c r="G24" s="409"/>
      <c r="H24" s="409"/>
      <c r="I24" s="409"/>
      <c r="J24" s="409">
        <v>1</v>
      </c>
      <c r="K24" s="409"/>
      <c r="L24" s="409">
        <v>1</v>
      </c>
      <c r="M24" s="409"/>
      <c r="N24" s="409">
        <v>1</v>
      </c>
      <c r="O24" s="409">
        <v>1</v>
      </c>
      <c r="P24" s="409"/>
      <c r="Q24" s="409"/>
      <c r="R24" s="409">
        <v>1</v>
      </c>
      <c r="S24" s="409"/>
      <c r="T24" s="409"/>
      <c r="U24" s="409"/>
      <c r="V24" s="409">
        <v>1</v>
      </c>
      <c r="W24" s="409"/>
      <c r="X24" s="409"/>
      <c r="Y24" s="409"/>
      <c r="Z24" s="409"/>
      <c r="AA24" s="172"/>
      <c r="AB24" s="172">
        <v>1</v>
      </c>
      <c r="AC24" s="172">
        <v>1</v>
      </c>
      <c r="AD24" s="172">
        <v>1</v>
      </c>
      <c r="AE24" s="172">
        <v>1</v>
      </c>
      <c r="AF24" s="172">
        <v>1</v>
      </c>
      <c r="AG24" s="172"/>
      <c r="AH24" s="173">
        <f t="shared" si="0"/>
        <v>13</v>
      </c>
      <c r="AI24" s="111">
        <f t="shared" si="1"/>
        <v>18</v>
      </c>
      <c r="AJ24" s="95">
        <f t="shared" si="2"/>
        <v>0.41935483870967744</v>
      </c>
      <c r="AK24" t="s">
        <v>175</v>
      </c>
    </row>
    <row r="25" spans="1:37" x14ac:dyDescent="0.2">
      <c r="A25" s="69" t="s">
        <v>36</v>
      </c>
      <c r="B25" s="76" t="s">
        <v>233</v>
      </c>
      <c r="C25" s="409">
        <v>1</v>
      </c>
      <c r="D25" s="409"/>
      <c r="E25" s="409">
        <v>1</v>
      </c>
      <c r="F25" s="409">
        <v>1</v>
      </c>
      <c r="G25" s="409">
        <v>1</v>
      </c>
      <c r="H25" s="409">
        <v>1</v>
      </c>
      <c r="I25" s="409"/>
      <c r="J25" s="409"/>
      <c r="K25" s="409"/>
      <c r="L25" s="409"/>
      <c r="M25" s="409"/>
      <c r="N25" s="409">
        <v>1</v>
      </c>
      <c r="O25" s="409"/>
      <c r="P25" s="409"/>
      <c r="Q25" s="409"/>
      <c r="R25" s="409"/>
      <c r="S25" s="409"/>
      <c r="T25" s="409"/>
      <c r="U25" s="409"/>
      <c r="V25" s="409">
        <v>1</v>
      </c>
      <c r="W25" s="409"/>
      <c r="X25" s="409"/>
      <c r="Y25" s="409"/>
      <c r="Z25" s="409">
        <v>1</v>
      </c>
      <c r="AA25" s="172"/>
      <c r="AB25" s="172"/>
      <c r="AC25" s="172"/>
      <c r="AD25" s="172">
        <v>1</v>
      </c>
      <c r="AE25" s="172"/>
      <c r="AF25" s="172"/>
      <c r="AG25" s="172"/>
      <c r="AH25" s="173">
        <f t="shared" si="0"/>
        <v>9</v>
      </c>
      <c r="AI25" s="111">
        <f t="shared" si="1"/>
        <v>22</v>
      </c>
      <c r="AJ25" s="95">
        <f t="shared" si="2"/>
        <v>0.29032258064516131</v>
      </c>
      <c r="AK25" t="s">
        <v>175</v>
      </c>
    </row>
    <row r="26" spans="1:37" ht="12.6" customHeight="1" x14ac:dyDescent="0.2">
      <c r="A26" s="69" t="s">
        <v>37</v>
      </c>
      <c r="B26" s="76" t="s">
        <v>149</v>
      </c>
      <c r="C26" s="409"/>
      <c r="D26" s="409">
        <v>1</v>
      </c>
      <c r="E26" s="409">
        <v>1</v>
      </c>
      <c r="F26" s="409"/>
      <c r="G26" s="409"/>
      <c r="H26" s="409"/>
      <c r="I26" s="409"/>
      <c r="J26" s="409"/>
      <c r="K26" s="409">
        <v>1</v>
      </c>
      <c r="L26" s="409"/>
      <c r="M26" s="409"/>
      <c r="N26" s="409">
        <v>1</v>
      </c>
      <c r="O26" s="409"/>
      <c r="P26" s="409"/>
      <c r="Q26" s="409"/>
      <c r="R26" s="409"/>
      <c r="S26" s="409"/>
      <c r="T26" s="409"/>
      <c r="U26" s="409"/>
      <c r="V26" s="409"/>
      <c r="W26" s="409"/>
      <c r="X26" s="409">
        <v>1</v>
      </c>
      <c r="Y26" s="409"/>
      <c r="Z26" s="409"/>
      <c r="AA26" s="172"/>
      <c r="AB26" s="172"/>
      <c r="AC26" s="172"/>
      <c r="AD26" s="172"/>
      <c r="AE26" s="172">
        <v>1</v>
      </c>
      <c r="AF26" s="172">
        <v>1</v>
      </c>
      <c r="AG26" s="172"/>
      <c r="AH26" s="173">
        <f t="shared" si="0"/>
        <v>7</v>
      </c>
      <c r="AI26" s="111">
        <f t="shared" si="1"/>
        <v>24</v>
      </c>
      <c r="AJ26" s="95">
        <f t="shared" si="2"/>
        <v>0.22580645161290322</v>
      </c>
      <c r="AK26" t="s">
        <v>175</v>
      </c>
    </row>
    <row r="27" spans="1:37" x14ac:dyDescent="0.2">
      <c r="A27" s="69" t="s">
        <v>38</v>
      </c>
      <c r="B27" s="76" t="s">
        <v>484</v>
      </c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>
        <v>1</v>
      </c>
      <c r="AA27" s="172"/>
      <c r="AB27" s="172">
        <v>1</v>
      </c>
      <c r="AC27" s="172">
        <v>1</v>
      </c>
      <c r="AD27" s="172">
        <v>1</v>
      </c>
      <c r="AE27" s="172">
        <v>1</v>
      </c>
      <c r="AF27" s="172">
        <v>1</v>
      </c>
      <c r="AG27" s="172">
        <v>1</v>
      </c>
      <c r="AH27" s="173">
        <f t="shared" si="0"/>
        <v>7</v>
      </c>
      <c r="AI27" s="111">
        <f t="shared" si="1"/>
        <v>24</v>
      </c>
      <c r="AJ27" s="95">
        <f t="shared" si="2"/>
        <v>0.22580645161290322</v>
      </c>
      <c r="AK27" t="s">
        <v>175</v>
      </c>
    </row>
    <row r="28" spans="1:37" x14ac:dyDescent="0.2">
      <c r="A28" s="69" t="s">
        <v>39</v>
      </c>
      <c r="B28" s="76" t="s">
        <v>486</v>
      </c>
      <c r="C28" s="409">
        <v>1</v>
      </c>
      <c r="D28" s="409"/>
      <c r="E28" s="409"/>
      <c r="F28" s="409"/>
      <c r="G28" s="409">
        <v>1</v>
      </c>
      <c r="H28" s="409"/>
      <c r="I28" s="409"/>
      <c r="J28" s="409"/>
      <c r="K28" s="409">
        <v>1</v>
      </c>
      <c r="L28" s="409"/>
      <c r="M28" s="409"/>
      <c r="N28" s="409"/>
      <c r="O28" s="409"/>
      <c r="P28" s="409">
        <v>1</v>
      </c>
      <c r="Q28" s="409"/>
      <c r="R28" s="409"/>
      <c r="S28" s="409"/>
      <c r="T28" s="409">
        <v>1</v>
      </c>
      <c r="U28" s="409"/>
      <c r="V28" s="409"/>
      <c r="W28" s="409"/>
      <c r="X28" s="409"/>
      <c r="Y28" s="409"/>
      <c r="Z28" s="409"/>
      <c r="AA28" s="172"/>
      <c r="AB28" s="172"/>
      <c r="AC28" s="172"/>
      <c r="AD28" s="172"/>
      <c r="AE28" s="172"/>
      <c r="AF28" s="172">
        <v>1</v>
      </c>
      <c r="AG28" s="172"/>
      <c r="AH28" s="173">
        <f t="shared" si="0"/>
        <v>6</v>
      </c>
      <c r="AI28" s="111">
        <f t="shared" si="1"/>
        <v>25</v>
      </c>
      <c r="AJ28" s="95">
        <f t="shared" si="2"/>
        <v>0.19354838709677419</v>
      </c>
      <c r="AK28" t="s">
        <v>175</v>
      </c>
    </row>
    <row r="29" spans="1:37" x14ac:dyDescent="0.2">
      <c r="A29" s="69" t="s">
        <v>44</v>
      </c>
      <c r="B29" s="76" t="s">
        <v>332</v>
      </c>
      <c r="C29" s="409">
        <v>1</v>
      </c>
      <c r="D29" s="409"/>
      <c r="E29" s="409"/>
      <c r="F29" s="409"/>
      <c r="G29" s="409">
        <v>1</v>
      </c>
      <c r="H29" s="409"/>
      <c r="I29" s="409">
        <v>1</v>
      </c>
      <c r="J29" s="409"/>
      <c r="K29" s="409"/>
      <c r="L29" s="409"/>
      <c r="M29" s="409"/>
      <c r="N29" s="409"/>
      <c r="O29" s="409">
        <v>1</v>
      </c>
      <c r="P29" s="409">
        <v>1</v>
      </c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172"/>
      <c r="AB29" s="172"/>
      <c r="AC29" s="172"/>
      <c r="AD29" s="172"/>
      <c r="AE29" s="172"/>
      <c r="AF29" s="172">
        <v>1</v>
      </c>
      <c r="AG29" s="172"/>
      <c r="AH29" s="173">
        <f t="shared" si="0"/>
        <v>6</v>
      </c>
      <c r="AI29" s="111">
        <f t="shared" si="1"/>
        <v>25</v>
      </c>
      <c r="AJ29" s="95">
        <f t="shared" si="2"/>
        <v>0.19354838709677419</v>
      </c>
      <c r="AK29" t="s">
        <v>175</v>
      </c>
    </row>
    <row r="30" spans="1:37" x14ac:dyDescent="0.2">
      <c r="A30" s="69" t="s">
        <v>45</v>
      </c>
      <c r="B30" s="76" t="s">
        <v>226</v>
      </c>
      <c r="C30" s="409">
        <v>1</v>
      </c>
      <c r="D30" s="409"/>
      <c r="E30" s="409"/>
      <c r="F30" s="409"/>
      <c r="G30" s="409"/>
      <c r="H30" s="409">
        <v>1</v>
      </c>
      <c r="I30" s="409"/>
      <c r="J30" s="409">
        <v>1</v>
      </c>
      <c r="K30" s="409"/>
      <c r="L30" s="409"/>
      <c r="M30" s="409"/>
      <c r="N30" s="409">
        <v>1</v>
      </c>
      <c r="O30" s="409"/>
      <c r="P30" s="409">
        <v>1</v>
      </c>
      <c r="Q30" s="409"/>
      <c r="R30" s="409"/>
      <c r="S30" s="409"/>
      <c r="T30" s="409"/>
      <c r="U30" s="409"/>
      <c r="V30" s="409"/>
      <c r="W30" s="409"/>
      <c r="X30" s="409"/>
      <c r="Y30" s="409"/>
      <c r="Z30" s="409"/>
      <c r="AA30" s="172"/>
      <c r="AB30" s="172"/>
      <c r="AC30" s="172"/>
      <c r="AD30" s="172"/>
      <c r="AE30" s="172"/>
      <c r="AF30" s="172"/>
      <c r="AG30" s="172"/>
      <c r="AH30" s="173">
        <f t="shared" si="0"/>
        <v>5</v>
      </c>
      <c r="AI30" s="111">
        <f t="shared" si="1"/>
        <v>26</v>
      </c>
      <c r="AJ30" s="95">
        <f t="shared" si="2"/>
        <v>0.16129032258064516</v>
      </c>
      <c r="AK30" t="s">
        <v>175</v>
      </c>
    </row>
    <row r="31" spans="1:37" x14ac:dyDescent="0.2">
      <c r="A31" s="69" t="s">
        <v>46</v>
      </c>
      <c r="B31" s="76" t="s">
        <v>151</v>
      </c>
      <c r="C31" s="409"/>
      <c r="D31" s="409"/>
      <c r="E31" s="409"/>
      <c r="F31" s="409"/>
      <c r="G31" s="409">
        <v>1</v>
      </c>
      <c r="H31" s="409">
        <v>1</v>
      </c>
      <c r="I31" s="409"/>
      <c r="J31" s="409"/>
      <c r="K31" s="409">
        <v>1</v>
      </c>
      <c r="L31" s="409"/>
      <c r="M31" s="409"/>
      <c r="N31" s="409">
        <v>1</v>
      </c>
      <c r="O31" s="409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09"/>
      <c r="AA31" s="172"/>
      <c r="AB31" s="172"/>
      <c r="AC31" s="172"/>
      <c r="AD31" s="172"/>
      <c r="AE31" s="172">
        <v>1</v>
      </c>
      <c r="AF31" s="172"/>
      <c r="AG31" s="172"/>
      <c r="AH31" s="173">
        <f t="shared" si="0"/>
        <v>5</v>
      </c>
      <c r="AI31" s="111">
        <f t="shared" si="1"/>
        <v>26</v>
      </c>
      <c r="AJ31" s="95">
        <f t="shared" si="2"/>
        <v>0.16129032258064516</v>
      </c>
      <c r="AK31" t="s">
        <v>175</v>
      </c>
    </row>
    <row r="32" spans="1:37" x14ac:dyDescent="0.2">
      <c r="A32" s="69" t="s">
        <v>47</v>
      </c>
      <c r="B32" s="76" t="s">
        <v>158</v>
      </c>
      <c r="C32" s="409">
        <v>1</v>
      </c>
      <c r="D32" s="409"/>
      <c r="E32" s="409"/>
      <c r="F32" s="409">
        <v>1</v>
      </c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>
        <v>1</v>
      </c>
      <c r="W32" s="409"/>
      <c r="X32" s="409"/>
      <c r="Y32" s="409"/>
      <c r="Z32" s="409"/>
      <c r="AA32" s="172"/>
      <c r="AB32" s="172"/>
      <c r="AC32" s="172"/>
      <c r="AD32" s="172"/>
      <c r="AE32" s="172">
        <v>1</v>
      </c>
      <c r="AF32" s="172">
        <v>1</v>
      </c>
      <c r="AG32" s="172"/>
      <c r="AH32" s="173">
        <f t="shared" si="0"/>
        <v>5</v>
      </c>
      <c r="AI32" s="111">
        <f t="shared" si="1"/>
        <v>26</v>
      </c>
      <c r="AJ32" s="95">
        <f t="shared" si="2"/>
        <v>0.16129032258064516</v>
      </c>
      <c r="AK32" t="s">
        <v>175</v>
      </c>
    </row>
    <row r="33" spans="1:37" x14ac:dyDescent="0.2">
      <c r="A33" s="69" t="s">
        <v>48</v>
      </c>
      <c r="B33" s="76" t="s">
        <v>488</v>
      </c>
      <c r="C33" s="409"/>
      <c r="D33" s="409"/>
      <c r="E33" s="409">
        <v>1</v>
      </c>
      <c r="F33" s="409"/>
      <c r="G33" s="409">
        <v>1</v>
      </c>
      <c r="H33" s="409">
        <v>1</v>
      </c>
      <c r="I33" s="409"/>
      <c r="J33" s="409">
        <v>1</v>
      </c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172"/>
      <c r="AB33" s="172"/>
      <c r="AC33" s="172"/>
      <c r="AD33" s="172"/>
      <c r="AE33" s="172"/>
      <c r="AF33" s="172"/>
      <c r="AG33" s="172"/>
      <c r="AH33" s="173">
        <f t="shared" si="0"/>
        <v>4</v>
      </c>
      <c r="AI33" s="111">
        <f t="shared" si="1"/>
        <v>27</v>
      </c>
      <c r="AJ33" s="95">
        <f t="shared" si="2"/>
        <v>0.12903225806451613</v>
      </c>
      <c r="AK33" t="s">
        <v>175</v>
      </c>
    </row>
    <row r="34" spans="1:37" x14ac:dyDescent="0.2">
      <c r="A34" s="69" t="s">
        <v>54</v>
      </c>
      <c r="B34" s="76" t="s">
        <v>166</v>
      </c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>
        <v>1</v>
      </c>
      <c r="Q34" s="409"/>
      <c r="R34" s="409"/>
      <c r="S34" s="409"/>
      <c r="T34" s="409"/>
      <c r="U34" s="409"/>
      <c r="V34" s="409">
        <v>1</v>
      </c>
      <c r="W34" s="409"/>
      <c r="X34" s="409"/>
      <c r="Y34" s="409"/>
      <c r="Z34" s="409">
        <v>1</v>
      </c>
      <c r="AA34" s="172"/>
      <c r="AB34" s="172">
        <v>1</v>
      </c>
      <c r="AC34" s="172"/>
      <c r="AD34" s="172"/>
      <c r="AE34" s="172"/>
      <c r="AF34" s="172"/>
      <c r="AG34" s="172"/>
      <c r="AH34" s="173">
        <f t="shared" si="0"/>
        <v>4</v>
      </c>
      <c r="AI34" s="111">
        <f t="shared" si="1"/>
        <v>27</v>
      </c>
      <c r="AJ34" s="95">
        <f t="shared" si="2"/>
        <v>0.12903225806451613</v>
      </c>
      <c r="AK34" t="s">
        <v>175</v>
      </c>
    </row>
    <row r="35" spans="1:37" x14ac:dyDescent="0.2">
      <c r="A35" s="69" t="s">
        <v>55</v>
      </c>
      <c r="B35" s="76" t="s">
        <v>265</v>
      </c>
      <c r="C35" s="409"/>
      <c r="D35" s="409"/>
      <c r="E35" s="409"/>
      <c r="F35" s="409"/>
      <c r="G35" s="409"/>
      <c r="H35" s="409"/>
      <c r="I35" s="409"/>
      <c r="J35" s="409"/>
      <c r="K35" s="409">
        <v>1</v>
      </c>
      <c r="L35" s="409"/>
      <c r="M35" s="409"/>
      <c r="N35" s="409"/>
      <c r="O35" s="409">
        <v>1</v>
      </c>
      <c r="P35" s="409"/>
      <c r="Q35" s="409"/>
      <c r="R35" s="409"/>
      <c r="S35" s="409">
        <v>1</v>
      </c>
      <c r="T35" s="409"/>
      <c r="U35" s="409"/>
      <c r="V35" s="409"/>
      <c r="W35" s="409"/>
      <c r="X35" s="409"/>
      <c r="Y35" s="409"/>
      <c r="Z35" s="409"/>
      <c r="AA35" s="172"/>
      <c r="AB35" s="172"/>
      <c r="AC35" s="172"/>
      <c r="AD35" s="172"/>
      <c r="AE35" s="172"/>
      <c r="AF35" s="172"/>
      <c r="AG35" s="172"/>
      <c r="AH35" s="173">
        <f t="shared" ref="AH35:AH51" si="3">SUM(C35:AG35)</f>
        <v>3</v>
      </c>
      <c r="AI35" s="111">
        <f t="shared" si="1"/>
        <v>28</v>
      </c>
      <c r="AJ35" s="95">
        <f t="shared" si="2"/>
        <v>9.6774193548387094E-2</v>
      </c>
      <c r="AK35" t="s">
        <v>175</v>
      </c>
    </row>
    <row r="36" spans="1:37" x14ac:dyDescent="0.2">
      <c r="A36" s="69" t="s">
        <v>56</v>
      </c>
      <c r="B36" s="76" t="s">
        <v>282</v>
      </c>
      <c r="C36" s="409"/>
      <c r="D36" s="409"/>
      <c r="E36" s="409"/>
      <c r="F36" s="409"/>
      <c r="G36" s="409">
        <v>1</v>
      </c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  <c r="V36" s="409"/>
      <c r="W36" s="409">
        <v>1</v>
      </c>
      <c r="X36" s="409"/>
      <c r="Y36" s="409"/>
      <c r="Z36" s="409"/>
      <c r="AA36" s="172">
        <v>1</v>
      </c>
      <c r="AB36" s="172"/>
      <c r="AC36" s="172"/>
      <c r="AD36" s="172"/>
      <c r="AE36" s="172"/>
      <c r="AF36" s="172"/>
      <c r="AG36" s="172"/>
      <c r="AH36" s="173">
        <f t="shared" si="3"/>
        <v>3</v>
      </c>
      <c r="AI36" s="111">
        <f t="shared" si="1"/>
        <v>28</v>
      </c>
      <c r="AJ36" s="95">
        <f t="shared" si="2"/>
        <v>9.6774193548387094E-2</v>
      </c>
      <c r="AK36" t="s">
        <v>175</v>
      </c>
    </row>
    <row r="37" spans="1:37" x14ac:dyDescent="0.2">
      <c r="A37" s="69" t="s">
        <v>58</v>
      </c>
      <c r="B37" s="76" t="s">
        <v>237</v>
      </c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>
        <v>1</v>
      </c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172"/>
      <c r="AB37" s="172"/>
      <c r="AC37" s="172"/>
      <c r="AD37" s="172"/>
      <c r="AE37" s="172"/>
      <c r="AF37" s="172">
        <v>1</v>
      </c>
      <c r="AG37" s="172">
        <v>1</v>
      </c>
      <c r="AH37" s="173">
        <f t="shared" si="3"/>
        <v>3</v>
      </c>
      <c r="AI37" s="111">
        <f t="shared" si="1"/>
        <v>28</v>
      </c>
      <c r="AJ37" s="95">
        <f t="shared" si="2"/>
        <v>9.6774193548387094E-2</v>
      </c>
      <c r="AK37" t="s">
        <v>175</v>
      </c>
    </row>
    <row r="38" spans="1:37" x14ac:dyDescent="0.2">
      <c r="A38" s="69" t="s">
        <v>59</v>
      </c>
      <c r="B38" s="76" t="s">
        <v>260</v>
      </c>
      <c r="C38" s="409"/>
      <c r="D38" s="409"/>
      <c r="E38" s="409"/>
      <c r="F38" s="409"/>
      <c r="G38" s="409"/>
      <c r="H38" s="409"/>
      <c r="I38" s="409"/>
      <c r="J38" s="409"/>
      <c r="K38" s="409"/>
      <c r="L38" s="409">
        <v>1</v>
      </c>
      <c r="M38" s="409"/>
      <c r="N38" s="409"/>
      <c r="O38" s="409"/>
      <c r="P38" s="409"/>
      <c r="Q38" s="409"/>
      <c r="R38" s="409"/>
      <c r="S38" s="409">
        <v>1</v>
      </c>
      <c r="T38" s="409"/>
      <c r="U38" s="409"/>
      <c r="V38" s="409"/>
      <c r="W38" s="409"/>
      <c r="X38" s="409"/>
      <c r="Y38" s="409"/>
      <c r="Z38" s="409"/>
      <c r="AA38" s="172"/>
      <c r="AB38" s="172"/>
      <c r="AC38" s="172"/>
      <c r="AD38" s="172"/>
      <c r="AE38" s="172"/>
      <c r="AF38" s="172"/>
      <c r="AG38" s="172"/>
      <c r="AH38" s="173">
        <f t="shared" si="3"/>
        <v>2</v>
      </c>
      <c r="AI38" s="111">
        <f t="shared" si="1"/>
        <v>29</v>
      </c>
      <c r="AJ38" s="95">
        <f t="shared" si="2"/>
        <v>6.4516129032258063E-2</v>
      </c>
      <c r="AK38" t="s">
        <v>175</v>
      </c>
    </row>
    <row r="39" spans="1:37" x14ac:dyDescent="0.2">
      <c r="A39" s="69" t="s">
        <v>82</v>
      </c>
      <c r="B39" s="76" t="s">
        <v>491</v>
      </c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>
        <v>1</v>
      </c>
      <c r="Q39" s="409">
        <v>1</v>
      </c>
      <c r="R39" s="409"/>
      <c r="S39" s="409"/>
      <c r="T39" s="409"/>
      <c r="U39" s="409"/>
      <c r="V39" s="409"/>
      <c r="W39" s="409"/>
      <c r="X39" s="409"/>
      <c r="Y39" s="409"/>
      <c r="Z39" s="409"/>
      <c r="AA39" s="172"/>
      <c r="AB39" s="172"/>
      <c r="AC39" s="172"/>
      <c r="AD39" s="172"/>
      <c r="AE39" s="172"/>
      <c r="AF39" s="172"/>
      <c r="AG39" s="172"/>
      <c r="AH39" s="173">
        <f t="shared" si="3"/>
        <v>2</v>
      </c>
      <c r="AI39" s="111">
        <f t="shared" si="1"/>
        <v>29</v>
      </c>
      <c r="AJ39" s="95">
        <f t="shared" si="2"/>
        <v>6.4516129032258063E-2</v>
      </c>
      <c r="AK39" t="s">
        <v>175</v>
      </c>
    </row>
    <row r="40" spans="1:37" x14ac:dyDescent="0.2">
      <c r="A40" s="69" t="s">
        <v>84</v>
      </c>
      <c r="B40" s="76" t="s">
        <v>155</v>
      </c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>
        <v>1</v>
      </c>
      <c r="P40" s="409"/>
      <c r="Q40" s="409"/>
      <c r="R40" s="409"/>
      <c r="S40" s="409"/>
      <c r="T40" s="409"/>
      <c r="U40" s="409"/>
      <c r="V40" s="409"/>
      <c r="W40" s="409"/>
      <c r="X40" s="409"/>
      <c r="Y40" s="409"/>
      <c r="Z40" s="409"/>
      <c r="AA40" s="172"/>
      <c r="AB40" s="172"/>
      <c r="AC40" s="172"/>
      <c r="AD40" s="172"/>
      <c r="AE40" s="172"/>
      <c r="AF40" s="172"/>
      <c r="AG40" s="172">
        <v>1</v>
      </c>
      <c r="AH40" s="173">
        <f t="shared" si="3"/>
        <v>2</v>
      </c>
      <c r="AI40" s="111">
        <f t="shared" si="1"/>
        <v>29</v>
      </c>
      <c r="AJ40" s="95">
        <f t="shared" si="2"/>
        <v>6.4516129032258063E-2</v>
      </c>
      <c r="AK40" t="s">
        <v>175</v>
      </c>
    </row>
    <row r="41" spans="1:37" x14ac:dyDescent="0.2">
      <c r="A41" s="69" t="s">
        <v>85</v>
      </c>
      <c r="B41" s="76" t="s">
        <v>147</v>
      </c>
      <c r="C41" s="409">
        <v>1</v>
      </c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  <c r="U41" s="409"/>
      <c r="V41" s="409"/>
      <c r="W41" s="409"/>
      <c r="X41" s="409"/>
      <c r="Y41" s="409"/>
      <c r="Z41" s="409"/>
      <c r="AA41" s="172"/>
      <c r="AB41" s="172"/>
      <c r="AC41" s="172"/>
      <c r="AD41" s="172"/>
      <c r="AE41" s="172"/>
      <c r="AF41" s="172">
        <v>1</v>
      </c>
      <c r="AG41" s="172"/>
      <c r="AH41" s="173">
        <f t="shared" si="3"/>
        <v>2</v>
      </c>
      <c r="AI41" s="111">
        <f t="shared" ref="AI41:AI47" si="4">$AK$3-AH40</f>
        <v>29</v>
      </c>
      <c r="AJ41" s="95">
        <f t="shared" si="2"/>
        <v>6.4516129032258063E-2</v>
      </c>
      <c r="AK41" t="s">
        <v>175</v>
      </c>
    </row>
    <row r="42" spans="1:37" x14ac:dyDescent="0.2">
      <c r="A42" s="69" t="s">
        <v>86</v>
      </c>
      <c r="B42" s="76" t="s">
        <v>272</v>
      </c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  <c r="U42" s="409"/>
      <c r="V42" s="409"/>
      <c r="W42" s="409"/>
      <c r="X42" s="409"/>
      <c r="Y42" s="409"/>
      <c r="Z42" s="409"/>
      <c r="AA42" s="172"/>
      <c r="AB42" s="172"/>
      <c r="AC42" s="172"/>
      <c r="AD42" s="172"/>
      <c r="AE42" s="172"/>
      <c r="AF42" s="172">
        <v>1</v>
      </c>
      <c r="AG42" s="172">
        <v>1</v>
      </c>
      <c r="AH42" s="173">
        <f t="shared" si="3"/>
        <v>2</v>
      </c>
      <c r="AI42" s="111">
        <f t="shared" si="4"/>
        <v>29</v>
      </c>
      <c r="AJ42" s="95">
        <f t="shared" si="2"/>
        <v>6.4516129032258063E-2</v>
      </c>
      <c r="AK42" t="s">
        <v>175</v>
      </c>
    </row>
    <row r="43" spans="1:37" x14ac:dyDescent="0.2">
      <c r="A43" s="69" t="s">
        <v>87</v>
      </c>
      <c r="B43" s="76" t="s">
        <v>494</v>
      </c>
      <c r="C43" s="409"/>
      <c r="D43" s="409"/>
      <c r="E43" s="409"/>
      <c r="F43" s="409"/>
      <c r="G43" s="409"/>
      <c r="H43" s="409"/>
      <c r="I43" s="409"/>
      <c r="J43" s="409">
        <v>1</v>
      </c>
      <c r="K43" s="409"/>
      <c r="L43" s="409"/>
      <c r="M43" s="409"/>
      <c r="N43" s="409"/>
      <c r="O43" s="409"/>
      <c r="P43" s="409"/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172"/>
      <c r="AB43" s="172"/>
      <c r="AC43" s="172"/>
      <c r="AD43" s="172"/>
      <c r="AE43" s="172"/>
      <c r="AF43" s="172"/>
      <c r="AG43" s="172"/>
      <c r="AH43" s="173">
        <f t="shared" si="3"/>
        <v>1</v>
      </c>
      <c r="AI43" s="111">
        <f t="shared" si="4"/>
        <v>29</v>
      </c>
      <c r="AJ43" s="95">
        <f t="shared" si="2"/>
        <v>3.2258064516129031E-2</v>
      </c>
      <c r="AK43" t="s">
        <v>175</v>
      </c>
    </row>
    <row r="44" spans="1:37" x14ac:dyDescent="0.2">
      <c r="A44" s="69" t="s">
        <v>88</v>
      </c>
      <c r="B44" s="76" t="s">
        <v>498</v>
      </c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>
        <v>1</v>
      </c>
      <c r="Q44" s="409"/>
      <c r="R44" s="409"/>
      <c r="S44" s="409"/>
      <c r="T44" s="409"/>
      <c r="U44" s="409"/>
      <c r="V44" s="409"/>
      <c r="W44" s="409"/>
      <c r="X44" s="409"/>
      <c r="Y44" s="409"/>
      <c r="Z44" s="409"/>
      <c r="AA44" s="172"/>
      <c r="AB44" s="172"/>
      <c r="AC44" s="172"/>
      <c r="AD44" s="172"/>
      <c r="AE44" s="172"/>
      <c r="AF44" s="172"/>
      <c r="AG44" s="172"/>
      <c r="AH44" s="173">
        <f t="shared" si="3"/>
        <v>1</v>
      </c>
      <c r="AI44" s="111">
        <f t="shared" si="4"/>
        <v>30</v>
      </c>
      <c r="AJ44" s="95">
        <f t="shared" si="2"/>
        <v>3.2258064516129031E-2</v>
      </c>
      <c r="AK44" t="s">
        <v>175</v>
      </c>
    </row>
    <row r="45" spans="1:37" x14ac:dyDescent="0.2">
      <c r="A45" s="69" t="s">
        <v>89</v>
      </c>
      <c r="B45" s="76" t="s">
        <v>501</v>
      </c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>
        <v>1</v>
      </c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172"/>
      <c r="AB45" s="172"/>
      <c r="AC45" s="172"/>
      <c r="AD45" s="172"/>
      <c r="AE45" s="172"/>
      <c r="AF45" s="172"/>
      <c r="AG45" s="172"/>
      <c r="AH45" s="173">
        <f t="shared" si="3"/>
        <v>1</v>
      </c>
      <c r="AI45" s="111">
        <f t="shared" si="4"/>
        <v>30</v>
      </c>
      <c r="AJ45" s="95">
        <f t="shared" si="2"/>
        <v>3.2258064516129031E-2</v>
      </c>
      <c r="AK45" t="s">
        <v>175</v>
      </c>
    </row>
    <row r="46" spans="1:37" x14ac:dyDescent="0.2">
      <c r="A46" s="69" t="s">
        <v>95</v>
      </c>
      <c r="B46" s="76" t="s">
        <v>504</v>
      </c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>
        <v>1</v>
      </c>
      <c r="U46" s="409"/>
      <c r="V46" s="409"/>
      <c r="W46" s="409"/>
      <c r="X46" s="409"/>
      <c r="Y46" s="409"/>
      <c r="Z46" s="409"/>
      <c r="AA46" s="172"/>
      <c r="AB46" s="172"/>
      <c r="AC46" s="172"/>
      <c r="AD46" s="172"/>
      <c r="AE46" s="172"/>
      <c r="AF46" s="172"/>
      <c r="AG46" s="172"/>
      <c r="AH46" s="173">
        <f t="shared" si="3"/>
        <v>1</v>
      </c>
      <c r="AI46" s="111">
        <f t="shared" si="4"/>
        <v>30</v>
      </c>
      <c r="AJ46" s="95">
        <f t="shared" si="2"/>
        <v>3.2258064516129031E-2</v>
      </c>
      <c r="AK46" t="s">
        <v>175</v>
      </c>
    </row>
    <row r="47" spans="1:37" x14ac:dyDescent="0.2">
      <c r="A47" s="69" t="s">
        <v>96</v>
      </c>
      <c r="B47" s="68" t="s">
        <v>248</v>
      </c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  <c r="V47" s="409"/>
      <c r="W47" s="409"/>
      <c r="X47" s="409"/>
      <c r="Y47" s="409"/>
      <c r="Z47" s="409"/>
      <c r="AA47" s="172"/>
      <c r="AB47" s="172"/>
      <c r="AC47" s="172">
        <v>1</v>
      </c>
      <c r="AD47" s="172"/>
      <c r="AE47" s="172"/>
      <c r="AF47" s="172"/>
      <c r="AG47" s="172"/>
      <c r="AH47" s="173">
        <f t="shared" si="3"/>
        <v>1</v>
      </c>
      <c r="AI47" s="111">
        <f t="shared" si="4"/>
        <v>30</v>
      </c>
      <c r="AJ47" s="95">
        <f t="shared" si="2"/>
        <v>3.2258064516129031E-2</v>
      </c>
      <c r="AK47" t="s">
        <v>175</v>
      </c>
    </row>
    <row r="48" spans="1:37" x14ac:dyDescent="0.2">
      <c r="A48" s="69" t="s">
        <v>97</v>
      </c>
      <c r="B48" s="68" t="s">
        <v>507</v>
      </c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172"/>
      <c r="AB48" s="172"/>
      <c r="AC48" s="172"/>
      <c r="AD48" s="172"/>
      <c r="AE48" s="172"/>
      <c r="AF48" s="172">
        <v>1</v>
      </c>
      <c r="AG48" s="172"/>
      <c r="AH48" s="173">
        <f t="shared" si="3"/>
        <v>1</v>
      </c>
      <c r="AI48" s="111">
        <f t="shared" ref="AI48:AI56" si="5">$AK$3-AH48</f>
        <v>30</v>
      </c>
      <c r="AJ48" s="95">
        <f t="shared" si="2"/>
        <v>3.2258064516129031E-2</v>
      </c>
      <c r="AK48" t="s">
        <v>175</v>
      </c>
    </row>
    <row r="49" spans="1:37" x14ac:dyDescent="0.2">
      <c r="A49" s="69" t="s">
        <v>98</v>
      </c>
      <c r="B49" s="76" t="s">
        <v>510</v>
      </c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  <c r="V49" s="409"/>
      <c r="W49" s="409"/>
      <c r="X49" s="409"/>
      <c r="Y49" s="409"/>
      <c r="Z49" s="409"/>
      <c r="AA49" s="172"/>
      <c r="AB49" s="172"/>
      <c r="AC49" s="172"/>
      <c r="AD49" s="172"/>
      <c r="AE49" s="172"/>
      <c r="AF49" s="172">
        <v>1</v>
      </c>
      <c r="AG49" s="172"/>
      <c r="AH49" s="173">
        <f t="shared" si="3"/>
        <v>1</v>
      </c>
      <c r="AI49" s="111">
        <f t="shared" si="5"/>
        <v>30</v>
      </c>
      <c r="AJ49" s="95">
        <f t="shared" si="2"/>
        <v>3.2258064516129031E-2</v>
      </c>
      <c r="AK49" t="s">
        <v>175</v>
      </c>
    </row>
    <row r="50" spans="1:37" x14ac:dyDescent="0.2">
      <c r="A50" s="69" t="s">
        <v>99</v>
      </c>
      <c r="B50" s="76" t="s">
        <v>172</v>
      </c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172"/>
      <c r="AB50" s="172"/>
      <c r="AC50" s="172"/>
      <c r="AD50" s="172"/>
      <c r="AE50" s="172"/>
      <c r="AF50" s="172">
        <v>1</v>
      </c>
      <c r="AG50" s="172"/>
      <c r="AH50" s="173">
        <f t="shared" si="3"/>
        <v>1</v>
      </c>
      <c r="AI50" s="111">
        <f t="shared" si="5"/>
        <v>30</v>
      </c>
      <c r="AJ50" s="95">
        <f t="shared" si="2"/>
        <v>3.2258064516129031E-2</v>
      </c>
      <c r="AK50" t="s">
        <v>175</v>
      </c>
    </row>
    <row r="51" spans="1:37" x14ac:dyDescent="0.2">
      <c r="A51" s="69" t="s">
        <v>100</v>
      </c>
      <c r="B51" s="76" t="s">
        <v>356</v>
      </c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172"/>
      <c r="AB51" s="172"/>
      <c r="AC51" s="172"/>
      <c r="AD51" s="172"/>
      <c r="AE51" s="172"/>
      <c r="AF51" s="172">
        <f>1</f>
        <v>1</v>
      </c>
      <c r="AG51" s="172"/>
      <c r="AH51" s="173">
        <f t="shared" si="3"/>
        <v>1</v>
      </c>
      <c r="AI51" s="111">
        <f t="shared" si="5"/>
        <v>30</v>
      </c>
      <c r="AJ51" s="95">
        <f t="shared" si="2"/>
        <v>3.2258064516129031E-2</v>
      </c>
      <c r="AK51" t="s">
        <v>175</v>
      </c>
    </row>
    <row r="52" spans="1:37" x14ac:dyDescent="0.2">
      <c r="A52" s="116" t="s">
        <v>101</v>
      </c>
      <c r="B52" s="76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139"/>
      <c r="AB52" s="139"/>
      <c r="AC52" s="139"/>
      <c r="AD52" s="139"/>
      <c r="AE52" s="139"/>
      <c r="AF52" s="139"/>
      <c r="AG52" s="139"/>
      <c r="AH52" s="173"/>
      <c r="AI52" s="111">
        <f t="shared" si="5"/>
        <v>31</v>
      </c>
      <c r="AJ52" s="95">
        <f t="shared" si="2"/>
        <v>0</v>
      </c>
    </row>
    <row r="53" spans="1:37" x14ac:dyDescent="0.2">
      <c r="A53" s="116" t="s">
        <v>102</v>
      </c>
      <c r="B53" s="68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  <c r="S53" s="204"/>
      <c r="T53" s="204"/>
      <c r="U53" s="204"/>
      <c r="V53" s="204"/>
      <c r="W53" s="205"/>
      <c r="X53" s="205"/>
      <c r="Y53" s="205"/>
      <c r="Z53" s="205"/>
      <c r="AA53" s="138"/>
      <c r="AB53" s="138"/>
      <c r="AC53" s="138"/>
      <c r="AD53" s="138"/>
      <c r="AE53" s="138"/>
      <c r="AF53" s="138"/>
      <c r="AG53" s="138"/>
      <c r="AH53" s="173"/>
      <c r="AI53" s="111">
        <f t="shared" si="5"/>
        <v>31</v>
      </c>
      <c r="AJ53" s="95">
        <f t="shared" si="2"/>
        <v>0</v>
      </c>
    </row>
    <row r="54" spans="1:37" x14ac:dyDescent="0.2">
      <c r="A54" s="147" t="s">
        <v>104</v>
      </c>
      <c r="B54" s="68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4"/>
      <c r="Z54" s="204"/>
      <c r="AA54" s="139"/>
      <c r="AB54" s="139"/>
      <c r="AC54" s="139"/>
      <c r="AD54" s="139"/>
      <c r="AE54" s="139"/>
      <c r="AF54" s="139"/>
      <c r="AG54" s="139"/>
      <c r="AH54" s="173"/>
      <c r="AI54" s="111">
        <f t="shared" si="5"/>
        <v>31</v>
      </c>
      <c r="AJ54" s="95">
        <f t="shared" si="2"/>
        <v>0</v>
      </c>
    </row>
    <row r="55" spans="1:37" x14ac:dyDescent="0.2">
      <c r="A55" s="147" t="s">
        <v>113</v>
      </c>
      <c r="B55" s="68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4"/>
      <c r="AA55" s="139"/>
      <c r="AB55" s="139"/>
      <c r="AC55" s="139"/>
      <c r="AD55" s="139"/>
      <c r="AE55" s="139"/>
      <c r="AF55" s="139"/>
      <c r="AG55" s="139"/>
      <c r="AH55" s="173"/>
      <c r="AI55" s="111">
        <f t="shared" si="5"/>
        <v>31</v>
      </c>
      <c r="AJ55" s="95">
        <f t="shared" si="2"/>
        <v>0</v>
      </c>
    </row>
    <row r="56" spans="1:37" x14ac:dyDescent="0.2">
      <c r="A56" s="147" t="s">
        <v>114</v>
      </c>
      <c r="B56" s="68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  <c r="S56" s="204"/>
      <c r="T56" s="204"/>
      <c r="U56" s="204"/>
      <c r="V56" s="204"/>
      <c r="W56" s="204"/>
      <c r="X56" s="204"/>
      <c r="Y56" s="204"/>
      <c r="Z56" s="204"/>
      <c r="AA56" s="139"/>
      <c r="AB56" s="139"/>
      <c r="AC56" s="139"/>
      <c r="AD56" s="139"/>
      <c r="AE56" s="139"/>
      <c r="AF56" s="139"/>
      <c r="AG56" s="139"/>
      <c r="AH56" s="173"/>
      <c r="AI56" s="111">
        <f t="shared" si="5"/>
        <v>31</v>
      </c>
      <c r="AJ56" s="95">
        <f t="shared" si="2"/>
        <v>0</v>
      </c>
    </row>
    <row r="57" spans="1:37" ht="13.5" thickBot="1" x14ac:dyDescent="0.25">
      <c r="A57" s="185"/>
      <c r="B57" s="81" t="s">
        <v>33</v>
      </c>
      <c r="C57" s="142">
        <f t="shared" ref="C57:AG57" si="6">SUM(C3:C56)</f>
        <v>23</v>
      </c>
      <c r="D57" s="142">
        <f t="shared" si="6"/>
        <v>17</v>
      </c>
      <c r="E57" s="142">
        <f t="shared" si="6"/>
        <v>22</v>
      </c>
      <c r="F57" s="142">
        <f t="shared" si="6"/>
        <v>15</v>
      </c>
      <c r="G57" s="142">
        <f t="shared" si="6"/>
        <v>20</v>
      </c>
      <c r="H57" s="142">
        <f t="shared" si="6"/>
        <v>20</v>
      </c>
      <c r="I57" s="142">
        <f t="shared" si="6"/>
        <v>17</v>
      </c>
      <c r="J57" s="142">
        <f t="shared" si="6"/>
        <v>21</v>
      </c>
      <c r="K57" s="142">
        <f t="shared" si="6"/>
        <v>22</v>
      </c>
      <c r="L57" s="142">
        <f t="shared" si="6"/>
        <v>21</v>
      </c>
      <c r="M57" s="142">
        <f t="shared" si="6"/>
        <v>9</v>
      </c>
      <c r="N57" s="142">
        <f t="shared" si="6"/>
        <v>22</v>
      </c>
      <c r="O57" s="142">
        <f t="shared" si="6"/>
        <v>23</v>
      </c>
      <c r="P57" s="142">
        <f t="shared" si="6"/>
        <v>26</v>
      </c>
      <c r="Q57" s="142">
        <f t="shared" si="6"/>
        <v>14</v>
      </c>
      <c r="R57" s="142">
        <f t="shared" si="6"/>
        <v>19</v>
      </c>
      <c r="S57" s="142">
        <f t="shared" si="6"/>
        <v>15</v>
      </c>
      <c r="T57" s="142">
        <f t="shared" si="6"/>
        <v>16</v>
      </c>
      <c r="U57" s="142">
        <f t="shared" si="6"/>
        <v>15</v>
      </c>
      <c r="V57" s="142">
        <f t="shared" si="6"/>
        <v>16</v>
      </c>
      <c r="W57" s="142">
        <f t="shared" si="6"/>
        <v>15</v>
      </c>
      <c r="X57" s="142">
        <f t="shared" si="6"/>
        <v>18</v>
      </c>
      <c r="Y57" s="142">
        <f t="shared" si="6"/>
        <v>18</v>
      </c>
      <c r="Z57" s="142">
        <f t="shared" si="6"/>
        <v>19</v>
      </c>
      <c r="AA57" s="142">
        <f t="shared" si="6"/>
        <v>19</v>
      </c>
      <c r="AB57" s="142">
        <f t="shared" si="6"/>
        <v>21</v>
      </c>
      <c r="AC57" s="142">
        <f t="shared" si="6"/>
        <v>21</v>
      </c>
      <c r="AD57" s="142">
        <f t="shared" si="6"/>
        <v>18</v>
      </c>
      <c r="AE57" s="142">
        <f t="shared" si="6"/>
        <v>20</v>
      </c>
      <c r="AF57" s="142">
        <f t="shared" si="6"/>
        <v>33</v>
      </c>
      <c r="AG57" s="142">
        <f t="shared" si="6"/>
        <v>21</v>
      </c>
      <c r="AH57" s="143">
        <f>AVERAGE(C57:AG57)</f>
        <v>19.225806451612904</v>
      </c>
      <c r="AI57" s="144" t="s">
        <v>23</v>
      </c>
      <c r="AJ57" s="145"/>
    </row>
    <row r="58" spans="1:37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61">
        <f>AVERAGE(C57:P57)</f>
        <v>19.857142857142858</v>
      </c>
      <c r="AI58" s="7"/>
      <c r="AJ58" s="185"/>
    </row>
    <row r="59" spans="1:37" x14ac:dyDescent="0.2">
      <c r="B59" s="177" t="s">
        <v>78</v>
      </c>
      <c r="C59" s="185"/>
      <c r="D59" s="7"/>
      <c r="AI59" s="7"/>
    </row>
    <row r="60" spans="1:37" x14ac:dyDescent="0.2">
      <c r="B60" s="328">
        <v>21</v>
      </c>
      <c r="C60" s="53">
        <v>5</v>
      </c>
      <c r="D60" s="7"/>
      <c r="AI60" s="7"/>
    </row>
    <row r="61" spans="1:37" x14ac:dyDescent="0.2">
      <c r="B61" s="328">
        <v>15</v>
      </c>
      <c r="C61" s="53">
        <v>4</v>
      </c>
      <c r="D61" s="7"/>
      <c r="AI61" s="7"/>
    </row>
    <row r="62" spans="1:37" x14ac:dyDescent="0.2">
      <c r="B62" s="328">
        <v>22</v>
      </c>
      <c r="C62" s="53">
        <v>3</v>
      </c>
      <c r="D62" s="7"/>
      <c r="AI62" s="7"/>
    </row>
    <row r="63" spans="1:37" x14ac:dyDescent="0.2">
      <c r="B63" s="296">
        <v>20</v>
      </c>
      <c r="C63" s="53">
        <v>3</v>
      </c>
      <c r="D63" s="7"/>
      <c r="AI63" s="7"/>
    </row>
    <row r="64" spans="1:37" x14ac:dyDescent="0.2">
      <c r="B64" s="328">
        <v>19</v>
      </c>
      <c r="C64" s="53">
        <v>3</v>
      </c>
      <c r="D64" s="7"/>
      <c r="L64" s="214"/>
      <c r="M64" s="214"/>
      <c r="AI64" s="7"/>
    </row>
    <row r="65" spans="2:35" x14ac:dyDescent="0.2">
      <c r="B65" s="328">
        <v>18</v>
      </c>
      <c r="C65" s="53">
        <v>3</v>
      </c>
      <c r="D65" s="7"/>
      <c r="L65" s="214"/>
      <c r="M65" s="214"/>
      <c r="AI65" s="7"/>
    </row>
    <row r="66" spans="2:35" x14ac:dyDescent="0.2">
      <c r="B66" s="296">
        <v>23</v>
      </c>
      <c r="C66" s="94">
        <v>2</v>
      </c>
      <c r="D66" s="7"/>
      <c r="L66" s="214"/>
      <c r="AI66" s="7"/>
    </row>
    <row r="67" spans="2:35" x14ac:dyDescent="0.2">
      <c r="B67" s="328">
        <v>17</v>
      </c>
      <c r="C67" s="53">
        <v>2</v>
      </c>
      <c r="D67" s="7"/>
      <c r="L67" s="214"/>
      <c r="AI67" s="7"/>
    </row>
    <row r="68" spans="2:35" x14ac:dyDescent="0.2">
      <c r="B68" s="328">
        <v>16</v>
      </c>
      <c r="C68" s="53">
        <v>2</v>
      </c>
      <c r="D68" s="7"/>
      <c r="L68" s="214"/>
      <c r="M68" s="214"/>
      <c r="AI68" s="7"/>
    </row>
    <row r="69" spans="2:35" x14ac:dyDescent="0.2">
      <c r="B69" s="296">
        <v>33</v>
      </c>
      <c r="C69" s="53">
        <v>1</v>
      </c>
      <c r="D69" s="7"/>
      <c r="AI69" s="7"/>
    </row>
    <row r="70" spans="2:35" x14ac:dyDescent="0.2">
      <c r="B70" s="296">
        <v>26</v>
      </c>
      <c r="C70" s="53">
        <v>1</v>
      </c>
      <c r="D70" s="7"/>
      <c r="AI70" s="7"/>
    </row>
    <row r="71" spans="2:35" x14ac:dyDescent="0.2">
      <c r="B71" s="328">
        <v>14</v>
      </c>
      <c r="C71" s="53">
        <v>1</v>
      </c>
      <c r="D71" s="7"/>
      <c r="AI71" s="7"/>
    </row>
    <row r="72" spans="2:35" x14ac:dyDescent="0.2">
      <c r="B72" s="328">
        <v>9</v>
      </c>
      <c r="C72" s="53">
        <v>1</v>
      </c>
      <c r="D72" s="7"/>
      <c r="L72" s="214"/>
      <c r="AI72" s="7"/>
    </row>
    <row r="73" spans="2:35" x14ac:dyDescent="0.2">
      <c r="B73" s="328"/>
      <c r="C73" s="53"/>
      <c r="D73" s="7"/>
      <c r="AI73" s="7"/>
    </row>
    <row r="74" spans="2:35" x14ac:dyDescent="0.2">
      <c r="B74" s="328"/>
      <c r="C74" s="53"/>
      <c r="D74" s="7"/>
      <c r="L74" s="214"/>
      <c r="AI74" s="7"/>
    </row>
    <row r="75" spans="2:35" x14ac:dyDescent="0.2">
      <c r="B75" s="328"/>
      <c r="C75" s="53"/>
      <c r="AI75" s="7"/>
    </row>
    <row r="76" spans="2:35" x14ac:dyDescent="0.2">
      <c r="B76" s="94" t="s">
        <v>79</v>
      </c>
      <c r="C76" s="94">
        <f>SUM(C60:C75)</f>
        <v>31</v>
      </c>
      <c r="L76" s="214"/>
      <c r="M76" s="214"/>
      <c r="AI76" s="7"/>
    </row>
    <row r="77" spans="2:35" x14ac:dyDescent="0.2">
      <c r="L77" s="214"/>
      <c r="AI77" s="7"/>
    </row>
    <row r="78" spans="2:35" x14ac:dyDescent="0.2">
      <c r="AI78" s="7"/>
    </row>
    <row r="79" spans="2:35" x14ac:dyDescent="0.2">
      <c r="AI79" s="7"/>
    </row>
    <row r="80" spans="2:35" x14ac:dyDescent="0.2">
      <c r="AI80" s="7"/>
    </row>
    <row r="81" spans="35:35" x14ac:dyDescent="0.2">
      <c r="AI81" s="7"/>
    </row>
    <row r="82" spans="35:35" x14ac:dyDescent="0.2">
      <c r="AI82" s="7"/>
    </row>
    <row r="83" spans="35:35" x14ac:dyDescent="0.2">
      <c r="AI83" s="7"/>
    </row>
    <row r="84" spans="35:35" x14ac:dyDescent="0.2">
      <c r="AI84" s="7"/>
    </row>
    <row r="85" spans="35:35" x14ac:dyDescent="0.2">
      <c r="AI85" s="7"/>
    </row>
    <row r="86" spans="35:35" x14ac:dyDescent="0.2">
      <c r="AI86" s="7"/>
    </row>
    <row r="87" spans="35:35" x14ac:dyDescent="0.2">
      <c r="AI87" s="7"/>
    </row>
    <row r="88" spans="35:35" x14ac:dyDescent="0.2">
      <c r="AI88" s="7"/>
    </row>
    <row r="89" spans="35:35" x14ac:dyDescent="0.2">
      <c r="AI89" s="7"/>
    </row>
    <row r="90" spans="35:35" x14ac:dyDescent="0.2">
      <c r="AI90" s="7"/>
    </row>
    <row r="91" spans="35:35" x14ac:dyDescent="0.2">
      <c r="AI91" s="7"/>
    </row>
    <row r="92" spans="35:35" x14ac:dyDescent="0.2">
      <c r="AI92" s="7"/>
    </row>
    <row r="93" spans="35:35" x14ac:dyDescent="0.2">
      <c r="AI93" s="7"/>
    </row>
    <row r="94" spans="35:35" x14ac:dyDescent="0.2">
      <c r="AI94" s="7"/>
    </row>
    <row r="95" spans="35:35" x14ac:dyDescent="0.2">
      <c r="AI95" s="7"/>
    </row>
    <row r="96" spans="35:35" x14ac:dyDescent="0.2">
      <c r="AI96" s="7"/>
    </row>
    <row r="97" spans="35:35" x14ac:dyDescent="0.2">
      <c r="AI97" s="7"/>
    </row>
    <row r="98" spans="35:35" x14ac:dyDescent="0.2">
      <c r="AI98" s="7"/>
    </row>
    <row r="99" spans="35:35" x14ac:dyDescent="0.2">
      <c r="AI99" s="7"/>
    </row>
    <row r="100" spans="35:35" x14ac:dyDescent="0.2">
      <c r="AI100" s="7"/>
    </row>
    <row r="101" spans="35:35" x14ac:dyDescent="0.2">
      <c r="AI101" s="7"/>
    </row>
    <row r="102" spans="35:35" x14ac:dyDescent="0.2">
      <c r="AI102" s="7"/>
    </row>
    <row r="103" spans="35:35" x14ac:dyDescent="0.2">
      <c r="AI103" s="7"/>
    </row>
    <row r="104" spans="35:35" x14ac:dyDescent="0.2">
      <c r="AI104" s="7"/>
    </row>
    <row r="105" spans="35:35" x14ac:dyDescent="0.2">
      <c r="AI105" s="7"/>
    </row>
    <row r="106" spans="35:35" x14ac:dyDescent="0.2">
      <c r="AI106" s="7"/>
    </row>
    <row r="107" spans="35:35" x14ac:dyDescent="0.2">
      <c r="AI107" s="7"/>
    </row>
  </sheetData>
  <autoFilter ref="A2:AL2">
    <sortState ref="A3:AL76">
      <sortCondition ref="AI2"/>
    </sortState>
  </autoFilter>
  <sortState ref="B3:AH50">
    <sortCondition descending="1" ref="AH3:AH50"/>
  </sortState>
  <phoneticPr fontId="0" type="noConversion"/>
  <conditionalFormatting sqref="C2:AG2 C1:AC2 AD1:AG1">
    <cfRule type="cellIs" dxfId="35" priority="46" stopIfTrue="1" operator="equal">
      <formula>1</formula>
    </cfRule>
    <cfRule type="cellIs" dxfId="34" priority="47" stopIfTrue="1" operator="equal">
      <formula>0</formula>
    </cfRule>
  </conditionalFormatting>
  <conditionalFormatting sqref="AH3:AH43">
    <cfRule type="cellIs" dxfId="33" priority="22" stopIfTrue="1" operator="greaterThanOrEqual">
      <formula>$C$17</formula>
    </cfRule>
  </conditionalFormatting>
  <conditionalFormatting sqref="P52:P56">
    <cfRule type="cellIs" dxfId="32" priority="20" stopIfTrue="1" operator="greaterThan">
      <formula>$C$17</formula>
    </cfRule>
  </conditionalFormatting>
  <conditionalFormatting sqref="W53:AG56 AE52:AG52">
    <cfRule type="cellIs" dxfId="31" priority="19" stopIfTrue="1" operator="greaterThan">
      <formula>$C$17</formula>
    </cfRule>
  </conditionalFormatting>
  <conditionalFormatting sqref="U52:AD52">
    <cfRule type="cellIs" dxfId="30" priority="18" stopIfTrue="1" operator="greaterThanOrEqual">
      <formula>$C$17</formula>
    </cfRule>
  </conditionalFormatting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3"/>
  </sheetPr>
  <dimension ref="A1:AN37"/>
  <sheetViews>
    <sheetView workbookViewId="0">
      <selection activeCell="J34" sqref="J34"/>
    </sheetView>
  </sheetViews>
  <sheetFormatPr defaultRowHeight="12.75" x14ac:dyDescent="0.2"/>
  <cols>
    <col min="1" max="2" width="7" bestFit="1" customWidth="1"/>
    <col min="3" max="3" width="11.7109375" bestFit="1" customWidth="1"/>
    <col min="4" max="4" width="5.42578125" bestFit="1" customWidth="1"/>
    <col min="5" max="5" width="8.85546875" bestFit="1" customWidth="1"/>
    <col min="6" max="6" width="7.5703125" bestFit="1" customWidth="1"/>
    <col min="7" max="7" width="10.140625" customWidth="1"/>
    <col min="8" max="8" width="13.140625" customWidth="1"/>
    <col min="9" max="9" width="10.85546875" customWidth="1"/>
  </cols>
  <sheetData>
    <row r="1" spans="1:40" ht="13.5" thickBot="1" x14ac:dyDescent="0.25">
      <c r="A1" s="125"/>
      <c r="B1" s="125"/>
      <c r="C1" s="125"/>
      <c r="D1" s="125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</row>
    <row r="2" spans="1:40" ht="18.75" thickBot="1" x14ac:dyDescent="0.3">
      <c r="A2" s="125"/>
      <c r="B2" s="125"/>
      <c r="C2" s="125"/>
      <c r="D2" s="125"/>
      <c r="E2" s="32"/>
      <c r="F2" s="32"/>
      <c r="G2" s="32"/>
      <c r="H2" s="118" t="s">
        <v>90</v>
      </c>
      <c r="I2" s="119"/>
      <c r="J2" s="32"/>
      <c r="K2" s="32"/>
      <c r="L2" s="32"/>
      <c r="M2" s="32"/>
      <c r="N2" s="32"/>
      <c r="O2" s="32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</row>
    <row r="3" spans="1:40" x14ac:dyDescent="0.2">
      <c r="A3" s="125"/>
      <c r="B3" s="125"/>
      <c r="C3" s="125"/>
      <c r="D3" s="125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</row>
    <row r="4" spans="1:40" x14ac:dyDescent="0.2">
      <c r="A4" s="125"/>
      <c r="B4" s="125"/>
      <c r="C4" s="125"/>
      <c r="D4" s="125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</row>
    <row r="5" spans="1:40" ht="45" x14ac:dyDescent="0.2">
      <c r="A5" s="125"/>
      <c r="B5" s="125"/>
      <c r="C5" s="125"/>
      <c r="D5" s="125"/>
      <c r="E5" s="32"/>
      <c r="F5" s="411" t="s">
        <v>21</v>
      </c>
      <c r="G5" s="411" t="s">
        <v>13</v>
      </c>
      <c r="H5" s="411" t="s">
        <v>57</v>
      </c>
      <c r="I5" s="411" t="s">
        <v>470</v>
      </c>
      <c r="J5" s="411" t="s">
        <v>14</v>
      </c>
      <c r="K5" s="32"/>
      <c r="L5" s="32"/>
      <c r="M5" s="32"/>
      <c r="N5" s="32"/>
      <c r="O5" s="32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</row>
    <row r="6" spans="1:40" ht="15" x14ac:dyDescent="0.2">
      <c r="A6" s="125"/>
      <c r="B6" s="125"/>
      <c r="C6" s="125"/>
      <c r="D6" s="125"/>
      <c r="E6" s="32"/>
      <c r="F6" s="412" t="s">
        <v>2</v>
      </c>
      <c r="G6" s="354" t="s">
        <v>92</v>
      </c>
      <c r="H6" s="355">
        <f>'Počet individálních účastí'!AK3</f>
        <v>31</v>
      </c>
      <c r="I6" s="355">
        <v>13</v>
      </c>
      <c r="J6" s="413">
        <f t="shared" ref="J6:J13" si="0">I6/H6</f>
        <v>0.41935483870967744</v>
      </c>
      <c r="K6" s="32"/>
      <c r="L6" s="32"/>
      <c r="M6" s="32"/>
      <c r="N6" s="32"/>
      <c r="O6" s="32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</row>
    <row r="7" spans="1:40" ht="15" x14ac:dyDescent="0.2">
      <c r="A7" s="125"/>
      <c r="B7" s="125"/>
      <c r="C7" s="125"/>
      <c r="D7" s="125"/>
      <c r="E7" s="32"/>
      <c r="F7" s="412" t="s">
        <v>3</v>
      </c>
      <c r="G7" s="354" t="s">
        <v>468</v>
      </c>
      <c r="H7" s="355">
        <f>'Počet individálních účastí'!C76</f>
        <v>31</v>
      </c>
      <c r="I7" s="355">
        <v>3</v>
      </c>
      <c r="J7" s="413">
        <f t="shared" si="0"/>
        <v>9.6774193548387094E-2</v>
      </c>
      <c r="K7" s="32"/>
      <c r="L7" s="32"/>
      <c r="M7" s="32"/>
      <c r="N7" s="32"/>
      <c r="O7" s="32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</row>
    <row r="8" spans="1:40" ht="15" x14ac:dyDescent="0.2">
      <c r="A8" s="125"/>
      <c r="B8" s="125"/>
      <c r="C8" s="125"/>
      <c r="D8" s="125"/>
      <c r="E8" s="32"/>
      <c r="F8" s="412" t="s">
        <v>4</v>
      </c>
      <c r="G8" s="354" t="s">
        <v>112</v>
      </c>
      <c r="H8" s="355">
        <f>'Počet individálních účastí'!C76</f>
        <v>31</v>
      </c>
      <c r="I8" s="355">
        <v>3</v>
      </c>
      <c r="J8" s="413">
        <f t="shared" si="0"/>
        <v>9.6774193548387094E-2</v>
      </c>
      <c r="K8" s="32"/>
      <c r="L8" s="32"/>
      <c r="M8" s="32"/>
      <c r="N8" s="32"/>
      <c r="O8" s="32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</row>
    <row r="9" spans="1:40" ht="15" x14ac:dyDescent="0.2">
      <c r="A9" s="125"/>
      <c r="B9" s="125"/>
      <c r="C9" s="125"/>
      <c r="D9" s="126"/>
      <c r="E9" s="32"/>
      <c r="F9" s="412" t="s">
        <v>5</v>
      </c>
      <c r="G9" s="354" t="s">
        <v>163</v>
      </c>
      <c r="H9" s="355">
        <f>'Počet individálních účastí'!AK3</f>
        <v>31</v>
      </c>
      <c r="I9" s="355">
        <v>3</v>
      </c>
      <c r="J9" s="413">
        <f t="shared" si="0"/>
        <v>9.6774193548387094E-2</v>
      </c>
      <c r="K9" s="32"/>
      <c r="L9" s="32"/>
      <c r="M9" s="32"/>
      <c r="N9" s="32"/>
      <c r="O9" s="32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</row>
    <row r="10" spans="1:40" ht="15" x14ac:dyDescent="0.2">
      <c r="A10" s="125"/>
      <c r="B10" s="125"/>
      <c r="C10" s="125"/>
      <c r="D10" s="126"/>
      <c r="E10" s="32"/>
      <c r="F10" s="412" t="s">
        <v>8</v>
      </c>
      <c r="G10" s="354" t="s">
        <v>108</v>
      </c>
      <c r="H10" s="355">
        <f>'Počet individálních účastí'!C76</f>
        <v>31</v>
      </c>
      <c r="I10" s="355">
        <v>3</v>
      </c>
      <c r="J10" s="413">
        <f t="shared" si="0"/>
        <v>9.6774193548387094E-2</v>
      </c>
      <c r="K10" s="32"/>
      <c r="L10" s="32"/>
      <c r="M10" s="32"/>
      <c r="N10" s="32"/>
      <c r="O10" s="32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</row>
    <row r="11" spans="1:40" ht="15" x14ac:dyDescent="0.2">
      <c r="A11" s="125"/>
      <c r="B11" s="125"/>
      <c r="C11" s="125"/>
      <c r="D11" s="126"/>
      <c r="E11" s="32"/>
      <c r="F11" s="412" t="s">
        <v>9</v>
      </c>
      <c r="G11" s="354" t="s">
        <v>134</v>
      </c>
      <c r="H11" s="355">
        <f>'Počet individálních účastí'!AK3</f>
        <v>31</v>
      </c>
      <c r="I11" s="355">
        <v>3</v>
      </c>
      <c r="J11" s="413">
        <f t="shared" si="0"/>
        <v>9.6774193548387094E-2</v>
      </c>
      <c r="K11" s="32"/>
      <c r="L11" s="32"/>
      <c r="M11" s="32"/>
      <c r="N11" s="32"/>
      <c r="O11" s="32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</row>
    <row r="12" spans="1:40" ht="15" x14ac:dyDescent="0.25">
      <c r="A12" s="125"/>
      <c r="B12" s="125"/>
      <c r="C12" s="125"/>
      <c r="D12" s="126"/>
      <c r="E12" s="120"/>
      <c r="F12" s="412" t="s">
        <v>11</v>
      </c>
      <c r="G12" s="354" t="s">
        <v>125</v>
      </c>
      <c r="H12" s="355">
        <f>'Počet individálních účastí'!C76</f>
        <v>31</v>
      </c>
      <c r="I12" s="355">
        <v>2</v>
      </c>
      <c r="J12" s="413">
        <f t="shared" si="0"/>
        <v>6.4516129032258063E-2</v>
      </c>
      <c r="K12" s="32"/>
      <c r="L12" s="32"/>
      <c r="M12" s="32"/>
      <c r="N12" s="32"/>
      <c r="O12" s="32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</row>
    <row r="13" spans="1:40" ht="15" x14ac:dyDescent="0.25">
      <c r="A13" s="125"/>
      <c r="B13" s="132"/>
      <c r="C13" s="132"/>
      <c r="D13" s="133"/>
      <c r="E13" s="120"/>
      <c r="F13" s="412" t="s">
        <v>12</v>
      </c>
      <c r="G13" s="354" t="s">
        <v>94</v>
      </c>
      <c r="H13" s="355">
        <f>'Počet individálních účastí'!AK3</f>
        <v>31</v>
      </c>
      <c r="I13" s="355">
        <v>1</v>
      </c>
      <c r="J13" s="413">
        <f t="shared" si="0"/>
        <v>3.2258064516129031E-2</v>
      </c>
      <c r="K13" s="207"/>
      <c r="L13" s="32"/>
      <c r="M13" s="32"/>
      <c r="N13" s="32"/>
      <c r="O13" s="32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</row>
    <row r="14" spans="1:40" ht="15" x14ac:dyDescent="0.25">
      <c r="A14" s="125"/>
      <c r="B14" s="132"/>
      <c r="C14" s="132"/>
      <c r="D14" s="133"/>
      <c r="E14" s="121"/>
      <c r="F14" s="121"/>
      <c r="G14" s="121"/>
      <c r="H14" s="121"/>
      <c r="I14" s="121"/>
      <c r="J14" s="121"/>
      <c r="K14" s="121"/>
      <c r="L14" s="121"/>
      <c r="M14" s="32"/>
      <c r="N14" s="32"/>
      <c r="O14" s="32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</row>
    <row r="15" spans="1:40" ht="15" x14ac:dyDescent="0.25">
      <c r="A15" s="125"/>
      <c r="B15" s="132"/>
      <c r="C15" s="132"/>
      <c r="D15" s="133"/>
      <c r="E15" s="121"/>
      <c r="F15" s="121"/>
      <c r="G15" s="32"/>
      <c r="H15" s="122"/>
      <c r="I15" s="32"/>
      <c r="J15" s="32"/>
      <c r="K15" s="32"/>
      <c r="L15" s="32"/>
      <c r="M15" s="32"/>
      <c r="N15" s="32"/>
      <c r="O15" s="32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</row>
    <row r="16" spans="1:40" x14ac:dyDescent="0.2">
      <c r="A16" s="125"/>
      <c r="B16" s="125"/>
      <c r="C16" s="134"/>
      <c r="D16" s="125"/>
      <c r="E16" s="32"/>
      <c r="F16" s="32"/>
      <c r="G16" s="32"/>
      <c r="H16" s="122"/>
      <c r="I16" s="32"/>
      <c r="J16" s="32"/>
      <c r="K16" s="32"/>
      <c r="L16" s="32"/>
      <c r="M16" s="32"/>
      <c r="N16" s="32"/>
      <c r="O16" s="32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</row>
    <row r="17" spans="1:40" x14ac:dyDescent="0.2">
      <c r="A17" s="125"/>
      <c r="B17" s="125"/>
      <c r="C17" s="134"/>
      <c r="D17" s="125"/>
      <c r="E17" s="32"/>
      <c r="F17" s="32"/>
      <c r="G17" s="32"/>
      <c r="H17" s="122"/>
      <c r="I17" s="32"/>
      <c r="J17" s="32"/>
      <c r="K17" s="32"/>
      <c r="L17" s="32"/>
      <c r="M17" s="32"/>
      <c r="N17" s="32"/>
      <c r="O17" s="32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</row>
    <row r="18" spans="1:40" x14ac:dyDescent="0.2">
      <c r="A18" s="125"/>
      <c r="B18" s="125"/>
      <c r="C18" s="134"/>
      <c r="D18" s="134"/>
      <c r="E18" s="123"/>
      <c r="F18" s="124"/>
      <c r="G18" s="41"/>
      <c r="H18" s="122"/>
      <c r="I18" s="32"/>
      <c r="J18" s="32"/>
      <c r="K18" s="32"/>
      <c r="L18" s="32"/>
      <c r="M18" s="32"/>
      <c r="N18" s="32"/>
      <c r="O18" s="32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</row>
    <row r="19" spans="1:40" x14ac:dyDescent="0.2">
      <c r="A19" s="125"/>
      <c r="B19" s="125"/>
      <c r="C19" s="134"/>
      <c r="D19" s="125"/>
      <c r="E19" s="32"/>
      <c r="F19" s="32"/>
      <c r="G19" s="32"/>
      <c r="H19" s="122"/>
      <c r="I19" s="32"/>
      <c r="J19" s="32"/>
      <c r="K19" s="32"/>
      <c r="L19" s="32"/>
      <c r="M19" s="32"/>
      <c r="N19" s="32"/>
      <c r="O19" s="32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</row>
    <row r="20" spans="1:40" x14ac:dyDescent="0.2">
      <c r="A20" s="125"/>
      <c r="B20" s="125"/>
      <c r="C20" s="134"/>
      <c r="D20" s="134"/>
      <c r="E20" s="123"/>
      <c r="F20" s="43"/>
      <c r="G20" s="41"/>
      <c r="H20" s="122"/>
      <c r="I20" s="32"/>
      <c r="J20" s="32"/>
      <c r="K20" s="32"/>
      <c r="L20" s="32"/>
      <c r="M20" s="32"/>
      <c r="N20" s="32"/>
      <c r="O20" s="32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</row>
    <row r="21" spans="1:40" x14ac:dyDescent="0.2">
      <c r="A21" s="125"/>
      <c r="B21" s="125"/>
      <c r="C21" s="134"/>
      <c r="D21" s="134"/>
      <c r="E21" s="123"/>
      <c r="F21" s="43"/>
      <c r="G21" s="41"/>
      <c r="H21" s="122"/>
      <c r="I21" s="32"/>
      <c r="J21" s="32"/>
      <c r="K21" s="32"/>
      <c r="L21" s="32"/>
      <c r="M21" s="32"/>
      <c r="N21" s="32"/>
      <c r="O21" s="32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</row>
    <row r="22" spans="1:40" x14ac:dyDescent="0.2">
      <c r="A22" s="125"/>
      <c r="B22" s="125"/>
      <c r="C22" s="134"/>
      <c r="D22" s="134"/>
      <c r="E22" s="123"/>
      <c r="F22" s="43"/>
      <c r="G22" s="41"/>
      <c r="H22" s="122"/>
      <c r="I22" s="32"/>
      <c r="J22" s="32"/>
      <c r="K22" s="32"/>
      <c r="L22" s="32"/>
      <c r="M22" s="32"/>
      <c r="N22" s="32"/>
      <c r="O22" s="32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</row>
    <row r="23" spans="1:40" x14ac:dyDescent="0.2">
      <c r="A23" s="125"/>
      <c r="B23" s="125"/>
      <c r="C23" s="126"/>
      <c r="D23" s="134"/>
      <c r="E23" s="123"/>
      <c r="F23" s="43"/>
      <c r="G23" s="41"/>
      <c r="H23" s="32"/>
      <c r="I23" s="32"/>
      <c r="J23" s="32"/>
      <c r="K23" s="32"/>
      <c r="L23" s="32"/>
      <c r="M23" s="32"/>
      <c r="N23" s="32"/>
      <c r="O23" s="32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</row>
    <row r="24" spans="1:40" x14ac:dyDescent="0.2">
      <c r="A24" s="125"/>
      <c r="B24" s="125"/>
      <c r="C24" s="126"/>
      <c r="D24" s="134"/>
      <c r="E24" s="123"/>
      <c r="F24" s="43"/>
      <c r="G24" s="41"/>
      <c r="H24" s="32"/>
      <c r="I24" s="32"/>
      <c r="J24" s="32"/>
      <c r="K24" s="32"/>
      <c r="L24" s="32"/>
      <c r="M24" s="32"/>
      <c r="N24" s="32"/>
      <c r="O24" s="32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</row>
    <row r="25" spans="1:40" x14ac:dyDescent="0.2">
      <c r="A25" s="125"/>
      <c r="B25" s="125"/>
      <c r="C25" s="125"/>
      <c r="D25" s="125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</row>
    <row r="26" spans="1:40" x14ac:dyDescent="0.2">
      <c r="A26" s="125"/>
      <c r="B26" s="125"/>
      <c r="C26" s="125"/>
      <c r="D26" s="125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</row>
    <row r="27" spans="1:40" x14ac:dyDescent="0.2">
      <c r="A27" s="125"/>
      <c r="B27" s="125"/>
      <c r="C27" s="125"/>
      <c r="D27" s="125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</row>
    <row r="28" spans="1:40" x14ac:dyDescent="0.2">
      <c r="A28" s="125"/>
      <c r="B28" s="125"/>
      <c r="C28" s="125"/>
      <c r="D28" s="125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</row>
    <row r="29" spans="1:40" x14ac:dyDescent="0.2">
      <c r="A29" s="125"/>
      <c r="B29" s="125"/>
      <c r="C29" s="125"/>
      <c r="D29" s="125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</row>
    <row r="30" spans="1:40" x14ac:dyDescent="0.2">
      <c r="A30" s="125"/>
      <c r="B30" s="125"/>
      <c r="C30" s="125"/>
      <c r="D30" s="125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</row>
    <row r="31" spans="1:40" x14ac:dyDescent="0.2">
      <c r="A31" s="125"/>
      <c r="B31" s="125"/>
      <c r="C31" s="125"/>
      <c r="D31" s="125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</row>
    <row r="32" spans="1:40" x14ac:dyDescent="0.2">
      <c r="A32" s="125"/>
      <c r="B32" s="125"/>
      <c r="C32" s="125"/>
      <c r="D32" s="125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</row>
    <row r="33" spans="1:40" x14ac:dyDescent="0.2">
      <c r="A33" s="125"/>
      <c r="B33" s="125"/>
      <c r="C33" s="125"/>
      <c r="D33" s="125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</row>
    <row r="34" spans="1:40" x14ac:dyDescent="0.2">
      <c r="A34" s="125"/>
      <c r="B34" s="125"/>
      <c r="C34" s="125"/>
      <c r="D34" s="125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</row>
    <row r="35" spans="1:40" x14ac:dyDescent="0.2">
      <c r="A35" s="125"/>
      <c r="B35" s="125"/>
      <c r="C35" s="125"/>
      <c r="D35" s="125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</row>
    <row r="36" spans="1:40" x14ac:dyDescent="0.2">
      <c r="A36" s="125"/>
      <c r="B36" s="125"/>
      <c r="C36" s="125"/>
      <c r="D36" s="125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</row>
    <row r="37" spans="1:40" x14ac:dyDescent="0.2">
      <c r="D37" s="125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</row>
  </sheetData>
  <autoFilter ref="F5:J5">
    <sortState ref="F6:J13">
      <sortCondition descending="1" ref="I5"/>
    </sortState>
  </autoFilter>
  <sortState ref="G6:J13">
    <sortCondition descending="1" ref="I6:I13"/>
  </sortState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topLeftCell="B1" zoomScale="120" zoomScaleNormal="120" workbookViewId="0">
      <selection activeCell="J31" sqref="J31"/>
    </sheetView>
  </sheetViews>
  <sheetFormatPr defaultRowHeight="12.75" x14ac:dyDescent="0.2"/>
  <cols>
    <col min="10" max="18" width="9.140625" style="125"/>
  </cols>
  <sheetData>
    <row r="1" spans="1:9" x14ac:dyDescent="0.2">
      <c r="A1" s="125"/>
      <c r="B1" s="125"/>
      <c r="C1" s="125"/>
      <c r="D1" s="125"/>
      <c r="E1" s="125"/>
      <c r="F1" s="125"/>
      <c r="G1" s="125"/>
      <c r="H1" s="125"/>
      <c r="I1" s="125"/>
    </row>
    <row r="2" spans="1:9" ht="15.75" x14ac:dyDescent="0.25">
      <c r="A2" s="125"/>
      <c r="B2" s="125"/>
      <c r="C2" s="125"/>
      <c r="D2" s="125"/>
      <c r="E2" s="125"/>
      <c r="F2" s="125"/>
      <c r="G2" s="166" t="s">
        <v>126</v>
      </c>
      <c r="H2" s="167"/>
      <c r="I2" s="167"/>
    </row>
    <row r="3" spans="1:9" x14ac:dyDescent="0.2">
      <c r="A3" s="125"/>
      <c r="B3" s="125"/>
      <c r="C3" s="125"/>
      <c r="D3" s="125"/>
    </row>
    <row r="4" spans="1:9" x14ac:dyDescent="0.2">
      <c r="A4" s="125"/>
      <c r="B4" s="125"/>
      <c r="C4" s="125"/>
      <c r="D4" s="125"/>
    </row>
    <row r="5" spans="1:9" x14ac:dyDescent="0.2">
      <c r="A5" s="125"/>
      <c r="B5" s="125"/>
      <c r="C5" s="125"/>
      <c r="D5" s="125"/>
    </row>
    <row r="6" spans="1:9" x14ac:dyDescent="0.2">
      <c r="A6" s="125"/>
      <c r="B6" s="125"/>
      <c r="C6" s="125"/>
      <c r="D6" s="125"/>
    </row>
    <row r="7" spans="1:9" x14ac:dyDescent="0.2">
      <c r="A7" s="125"/>
      <c r="B7" s="125"/>
      <c r="C7" s="125"/>
      <c r="D7" s="125"/>
    </row>
    <row r="8" spans="1:9" x14ac:dyDescent="0.2">
      <c r="A8" s="125"/>
      <c r="B8" s="125"/>
      <c r="C8" s="125"/>
      <c r="D8" s="125"/>
    </row>
    <row r="9" spans="1:9" x14ac:dyDescent="0.2">
      <c r="A9" s="125"/>
      <c r="B9" s="125"/>
      <c r="C9" s="125"/>
      <c r="D9" s="125"/>
    </row>
    <row r="10" spans="1:9" x14ac:dyDescent="0.2">
      <c r="A10" s="125"/>
      <c r="B10" s="125"/>
      <c r="C10" s="125"/>
      <c r="D10" s="125"/>
    </row>
    <row r="11" spans="1:9" x14ac:dyDescent="0.2">
      <c r="A11" s="125"/>
      <c r="B11" s="125"/>
      <c r="C11" s="125"/>
      <c r="D11" s="125"/>
    </row>
    <row r="12" spans="1:9" x14ac:dyDescent="0.2">
      <c r="A12" s="125"/>
      <c r="B12" s="125"/>
      <c r="C12" s="125"/>
      <c r="D12" s="125"/>
    </row>
    <row r="13" spans="1:9" x14ac:dyDescent="0.2">
      <c r="A13" s="125"/>
      <c r="B13" s="125"/>
      <c r="C13" s="125"/>
      <c r="D13" s="125"/>
    </row>
    <row r="14" spans="1:9" x14ac:dyDescent="0.2">
      <c r="A14" s="125"/>
      <c r="B14" s="125"/>
      <c r="C14" s="125"/>
      <c r="D14" s="125"/>
    </row>
    <row r="15" spans="1:9" x14ac:dyDescent="0.2">
      <c r="A15" s="125"/>
      <c r="B15" s="125"/>
      <c r="C15" s="125"/>
      <c r="D15" s="125"/>
    </row>
    <row r="16" spans="1:9" x14ac:dyDescent="0.2">
      <c r="A16" s="125"/>
      <c r="B16" s="125"/>
      <c r="C16" s="125"/>
      <c r="D16" s="125"/>
    </row>
    <row r="17" spans="1:9" x14ac:dyDescent="0.2">
      <c r="A17" s="125"/>
      <c r="B17" s="125"/>
      <c r="C17" s="125"/>
      <c r="D17" s="125"/>
    </row>
    <row r="18" spans="1:9" x14ac:dyDescent="0.2">
      <c r="A18" s="125"/>
      <c r="B18" s="125"/>
      <c r="C18" s="125"/>
      <c r="D18" s="125"/>
    </row>
    <row r="19" spans="1:9" x14ac:dyDescent="0.2">
      <c r="A19" s="125"/>
      <c r="B19" s="125"/>
      <c r="C19" s="125"/>
      <c r="D19" s="125"/>
    </row>
    <row r="20" spans="1:9" x14ac:dyDescent="0.2">
      <c r="A20" s="125"/>
      <c r="B20" s="125"/>
      <c r="C20" s="125"/>
      <c r="D20" s="125"/>
      <c r="E20" s="125"/>
      <c r="F20" s="125"/>
      <c r="G20" s="125"/>
      <c r="H20" s="125"/>
      <c r="I20" s="125"/>
    </row>
    <row r="21" spans="1:9" x14ac:dyDescent="0.2">
      <c r="A21" s="125"/>
      <c r="B21" s="125"/>
      <c r="C21" s="125"/>
      <c r="D21" s="125"/>
      <c r="E21" s="125"/>
      <c r="F21" s="125"/>
      <c r="G21" s="125"/>
      <c r="H21" s="125"/>
      <c r="I21" s="125"/>
    </row>
    <row r="22" spans="1:9" x14ac:dyDescent="0.2">
      <c r="A22" s="125"/>
      <c r="B22" s="125"/>
      <c r="C22" s="125"/>
      <c r="D22" s="125"/>
      <c r="E22" s="125"/>
      <c r="F22" s="125"/>
      <c r="G22" s="125"/>
      <c r="H22" s="125"/>
      <c r="I22" s="125"/>
    </row>
    <row r="23" spans="1:9" x14ac:dyDescent="0.2">
      <c r="A23" s="125"/>
      <c r="B23" s="125"/>
      <c r="C23" s="125"/>
      <c r="D23" s="125"/>
      <c r="E23" s="125"/>
      <c r="F23" s="125"/>
      <c r="G23" s="125"/>
      <c r="H23" s="125"/>
      <c r="I23" s="125"/>
    </row>
    <row r="24" spans="1:9" x14ac:dyDescent="0.2">
      <c r="A24" s="125"/>
      <c r="B24" s="125"/>
      <c r="C24" s="125"/>
      <c r="D24" s="125"/>
      <c r="E24" s="125"/>
      <c r="F24" s="125"/>
      <c r="G24" s="125"/>
      <c r="H24" s="125"/>
      <c r="I24" s="125"/>
    </row>
    <row r="25" spans="1:9" x14ac:dyDescent="0.2">
      <c r="A25" s="125"/>
      <c r="B25" s="125"/>
      <c r="C25" s="125"/>
      <c r="D25" s="125"/>
      <c r="E25" s="125"/>
      <c r="F25" s="125"/>
      <c r="G25" s="125"/>
      <c r="H25" s="125"/>
      <c r="I25" s="125"/>
    </row>
    <row r="26" spans="1:9" x14ac:dyDescent="0.2">
      <c r="A26" s="125"/>
      <c r="B26" s="125"/>
      <c r="C26" s="125"/>
      <c r="D26" s="125"/>
      <c r="E26" s="125"/>
      <c r="F26" s="125"/>
      <c r="G26" s="125"/>
      <c r="H26" s="125"/>
      <c r="I26" s="125"/>
    </row>
    <row r="27" spans="1:9" x14ac:dyDescent="0.2">
      <c r="A27" s="125"/>
      <c r="B27" s="125"/>
      <c r="C27" s="125"/>
      <c r="D27" s="125"/>
      <c r="E27" s="125"/>
      <c r="F27" s="125"/>
      <c r="G27" s="125"/>
      <c r="H27" s="125"/>
      <c r="I27" s="125"/>
    </row>
    <row r="28" spans="1:9" x14ac:dyDescent="0.2">
      <c r="A28" s="125"/>
      <c r="B28" s="125"/>
      <c r="C28" s="125"/>
      <c r="D28" s="125"/>
      <c r="E28" s="125"/>
      <c r="F28" s="125"/>
      <c r="G28" s="125"/>
      <c r="H28" s="125"/>
      <c r="I28" s="125"/>
    </row>
    <row r="29" spans="1:9" x14ac:dyDescent="0.2">
      <c r="A29" s="125"/>
      <c r="B29" s="125"/>
      <c r="C29" s="125"/>
      <c r="D29" s="125"/>
      <c r="E29" s="125"/>
      <c r="F29" s="125"/>
      <c r="G29" s="125"/>
      <c r="H29" s="125"/>
      <c r="I29" s="125"/>
    </row>
    <row r="30" spans="1:9" x14ac:dyDescent="0.2">
      <c r="A30" s="125"/>
      <c r="B30" s="125"/>
      <c r="C30" s="125"/>
      <c r="D30" s="125"/>
      <c r="E30" s="125"/>
      <c r="F30" s="125"/>
      <c r="G30" s="125"/>
      <c r="H30" s="125"/>
      <c r="I30" s="125"/>
    </row>
    <row r="31" spans="1:9" x14ac:dyDescent="0.2">
      <c r="A31" s="125"/>
      <c r="B31" s="125"/>
      <c r="C31" s="125"/>
      <c r="D31" s="125"/>
      <c r="E31" s="125"/>
      <c r="F31" s="125"/>
      <c r="G31" s="125"/>
      <c r="H31" s="125"/>
      <c r="I31" s="125"/>
    </row>
    <row r="32" spans="1:9" x14ac:dyDescent="0.2">
      <c r="A32" s="125"/>
      <c r="B32" s="125"/>
      <c r="C32" s="125"/>
      <c r="D32" s="125"/>
      <c r="E32" s="125"/>
      <c r="F32" s="125"/>
      <c r="G32" s="125"/>
      <c r="H32" s="125"/>
      <c r="I32" s="125"/>
    </row>
    <row r="33" spans="1:9" x14ac:dyDescent="0.2">
      <c r="A33" s="125"/>
      <c r="B33" s="125"/>
      <c r="C33" s="125"/>
      <c r="D33" s="125"/>
      <c r="E33" s="125"/>
      <c r="F33" s="125"/>
      <c r="G33" s="125"/>
      <c r="H33" s="125"/>
      <c r="I33" s="125"/>
    </row>
    <row r="34" spans="1:9" x14ac:dyDescent="0.2">
      <c r="A34" s="125"/>
      <c r="B34" s="125"/>
      <c r="C34" s="125"/>
      <c r="D34" s="125"/>
      <c r="E34" s="125"/>
      <c r="F34" s="125"/>
      <c r="G34" s="125"/>
      <c r="H34" s="125"/>
      <c r="I34" s="125"/>
    </row>
    <row r="35" spans="1:9" x14ac:dyDescent="0.2">
      <c r="A35" s="125"/>
      <c r="B35" s="125"/>
      <c r="C35" s="125"/>
      <c r="D35" s="125"/>
      <c r="E35" s="125"/>
      <c r="F35" s="125"/>
      <c r="G35" s="125"/>
      <c r="H35" s="125"/>
      <c r="I35" s="125"/>
    </row>
    <row r="36" spans="1:9" x14ac:dyDescent="0.2">
      <c r="A36" s="125"/>
      <c r="B36" s="125"/>
      <c r="C36" s="125"/>
      <c r="D36" s="125"/>
      <c r="E36" s="125"/>
      <c r="F36" s="125"/>
      <c r="G36" s="125"/>
      <c r="H36" s="125"/>
      <c r="I36" s="125"/>
    </row>
    <row r="37" spans="1:9" x14ac:dyDescent="0.2">
      <c r="A37" s="125"/>
      <c r="B37" s="125"/>
      <c r="C37" s="125"/>
      <c r="D37" s="125"/>
      <c r="E37" s="125"/>
      <c r="F37" s="125"/>
      <c r="G37" s="125"/>
      <c r="H37" s="125"/>
      <c r="I37" s="125"/>
    </row>
    <row r="38" spans="1:9" x14ac:dyDescent="0.2">
      <c r="A38" s="125"/>
      <c r="B38" s="125"/>
      <c r="C38" s="125"/>
      <c r="D38" s="125"/>
      <c r="E38" s="125"/>
      <c r="F38" s="125"/>
      <c r="G38" s="125"/>
      <c r="H38" s="125"/>
      <c r="I38" s="125"/>
    </row>
    <row r="39" spans="1:9" x14ac:dyDescent="0.2">
      <c r="A39" s="125"/>
      <c r="B39" s="125"/>
      <c r="C39" s="125"/>
      <c r="D39" s="125"/>
      <c r="E39" s="125"/>
      <c r="F39" s="125"/>
      <c r="G39" s="125"/>
      <c r="H39" s="125"/>
      <c r="I39" s="125"/>
    </row>
    <row r="40" spans="1:9" x14ac:dyDescent="0.2">
      <c r="A40" s="125"/>
      <c r="B40" s="125"/>
      <c r="C40" s="125"/>
      <c r="D40" s="125"/>
      <c r="E40" s="125"/>
      <c r="F40" s="125"/>
      <c r="G40" s="125"/>
      <c r="H40" s="125"/>
      <c r="I40" s="125"/>
    </row>
    <row r="41" spans="1:9" x14ac:dyDescent="0.2">
      <c r="A41" s="125"/>
      <c r="B41" s="125"/>
      <c r="C41" s="125"/>
      <c r="D41" s="125"/>
      <c r="E41" s="125"/>
      <c r="F41" s="125"/>
      <c r="G41" s="125"/>
      <c r="H41" s="125"/>
      <c r="I41" s="125"/>
    </row>
    <row r="42" spans="1:9" x14ac:dyDescent="0.2">
      <c r="A42" s="125"/>
      <c r="B42" s="125"/>
      <c r="C42" s="125"/>
      <c r="D42" s="125"/>
      <c r="E42" s="125"/>
      <c r="F42" s="125"/>
      <c r="G42" s="125"/>
      <c r="H42" s="125"/>
      <c r="I42" s="125"/>
    </row>
    <row r="43" spans="1:9" x14ac:dyDescent="0.2">
      <c r="A43" s="125"/>
      <c r="B43" s="125"/>
      <c r="C43" s="125"/>
      <c r="D43" s="125"/>
      <c r="E43" s="125"/>
      <c r="F43" s="125"/>
      <c r="G43" s="125"/>
      <c r="H43" s="125"/>
      <c r="I43" s="125"/>
    </row>
    <row r="44" spans="1:9" x14ac:dyDescent="0.2">
      <c r="A44" s="125"/>
      <c r="B44" s="125"/>
      <c r="C44" s="125"/>
      <c r="D44" s="125"/>
      <c r="E44" s="125"/>
      <c r="F44" s="125"/>
      <c r="G44" s="125"/>
      <c r="H44" s="125"/>
      <c r="I44" s="125"/>
    </row>
    <row r="45" spans="1:9" x14ac:dyDescent="0.2">
      <c r="A45" s="125"/>
      <c r="B45" s="125"/>
      <c r="C45" s="125"/>
      <c r="D45" s="125"/>
      <c r="E45" s="125"/>
      <c r="F45" s="125"/>
      <c r="G45" s="125"/>
      <c r="H45" s="125"/>
      <c r="I45" s="125"/>
    </row>
    <row r="46" spans="1:9" x14ac:dyDescent="0.2">
      <c r="A46" s="125"/>
      <c r="B46" s="125"/>
      <c r="C46" s="125"/>
      <c r="D46" s="125"/>
      <c r="E46" s="125"/>
      <c r="F46" s="125"/>
      <c r="G46" s="125"/>
      <c r="H46" s="125"/>
      <c r="I46" s="125"/>
    </row>
  </sheetData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indexed="52"/>
  </sheetPr>
  <dimension ref="A1:AK61"/>
  <sheetViews>
    <sheetView workbookViewId="0">
      <selection activeCell="E33" sqref="E33"/>
    </sheetView>
  </sheetViews>
  <sheetFormatPr defaultRowHeight="12.75" x14ac:dyDescent="0.2"/>
  <cols>
    <col min="2" max="2" width="9.28515625" customWidth="1"/>
    <col min="3" max="3" width="18.140625" customWidth="1"/>
    <col min="4" max="4" width="9" bestFit="1" customWidth="1"/>
    <col min="5" max="5" width="10" bestFit="1" customWidth="1"/>
    <col min="6" max="6" width="17" bestFit="1" customWidth="1"/>
    <col min="7" max="7" width="23.28515625" bestFit="1" customWidth="1"/>
  </cols>
  <sheetData>
    <row r="1" spans="1:25" ht="13.5" thickBot="1" x14ac:dyDescent="0.2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</row>
    <row r="2" spans="1:25" ht="18" x14ac:dyDescent="0.25">
      <c r="A2" s="32"/>
      <c r="B2" s="55"/>
      <c r="C2" s="48"/>
      <c r="D2" s="49" t="s">
        <v>75</v>
      </c>
      <c r="E2" s="54"/>
      <c r="F2" s="67"/>
      <c r="G2" s="55"/>
      <c r="H2" s="39"/>
      <c r="I2" s="39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</row>
    <row r="3" spans="1:25" ht="21" thickBot="1" x14ac:dyDescent="0.35">
      <c r="A3" s="56" t="s">
        <v>52</v>
      </c>
      <c r="C3" s="109" t="s">
        <v>107</v>
      </c>
      <c r="D3" s="65"/>
      <c r="E3" s="66"/>
      <c r="F3" s="108"/>
      <c r="G3" s="55"/>
      <c r="H3" s="32"/>
      <c r="I3" s="4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</row>
    <row r="4" spans="1:25" x14ac:dyDescent="0.2">
      <c r="A4" s="32"/>
      <c r="B4" s="32"/>
      <c r="C4" s="32"/>
      <c r="D4" s="32"/>
      <c r="E4" s="32"/>
      <c r="F4" s="32"/>
      <c r="G4" s="32"/>
      <c r="H4" s="39"/>
      <c r="I4" s="39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25" s="6" customFormat="1" ht="25.5" x14ac:dyDescent="0.2">
      <c r="A5" s="57"/>
      <c r="B5" s="98" t="s">
        <v>21</v>
      </c>
      <c r="C5" s="98" t="s">
        <v>13</v>
      </c>
      <c r="D5" s="98" t="s">
        <v>50</v>
      </c>
      <c r="E5" s="98" t="s">
        <v>1</v>
      </c>
      <c r="F5" s="99" t="s">
        <v>77</v>
      </c>
      <c r="G5" s="99" t="s">
        <v>169</v>
      </c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</row>
    <row r="6" spans="1:25" x14ac:dyDescent="0.2">
      <c r="A6" s="32"/>
      <c r="B6" s="96" t="s">
        <v>2</v>
      </c>
      <c r="C6" s="52" t="s">
        <v>197</v>
      </c>
      <c r="D6" s="63">
        <v>14</v>
      </c>
      <c r="E6" s="64">
        <v>29</v>
      </c>
      <c r="F6" s="117">
        <f t="shared" ref="F6:F8" si="0">D6/E6</f>
        <v>0.48275862068965519</v>
      </c>
      <c r="G6" s="117"/>
      <c r="H6" s="32"/>
      <c r="I6" s="57"/>
      <c r="J6" s="57"/>
      <c r="K6" s="57"/>
      <c r="L6" s="57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</row>
    <row r="7" spans="1:25" x14ac:dyDescent="0.2">
      <c r="A7" s="32"/>
      <c r="B7" s="96" t="s">
        <v>3</v>
      </c>
      <c r="C7" s="52" t="s">
        <v>188</v>
      </c>
      <c r="D7" s="63">
        <v>8</v>
      </c>
      <c r="E7" s="63">
        <v>31</v>
      </c>
      <c r="F7" s="117">
        <f t="shared" si="0"/>
        <v>0.25806451612903225</v>
      </c>
      <c r="G7" s="117"/>
      <c r="H7" s="32"/>
      <c r="I7" s="57"/>
      <c r="J7" s="57"/>
      <c r="K7" s="57"/>
      <c r="L7" s="57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</row>
    <row r="8" spans="1:25" x14ac:dyDescent="0.2">
      <c r="A8" s="32"/>
      <c r="B8" s="96" t="s">
        <v>4</v>
      </c>
      <c r="C8" s="52" t="s">
        <v>190</v>
      </c>
      <c r="D8" s="63">
        <v>6</v>
      </c>
      <c r="E8" s="64">
        <v>30</v>
      </c>
      <c r="F8" s="117">
        <f t="shared" si="0"/>
        <v>0.2</v>
      </c>
      <c r="G8" s="195"/>
      <c r="H8" s="32"/>
      <c r="I8" s="57"/>
      <c r="J8" s="57"/>
      <c r="K8" s="57"/>
      <c r="L8" s="57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</row>
    <row r="9" spans="1:25" x14ac:dyDescent="0.2">
      <c r="A9" s="32"/>
      <c r="B9" s="96" t="s">
        <v>5</v>
      </c>
      <c r="C9" s="52" t="s">
        <v>199</v>
      </c>
      <c r="D9" s="63">
        <v>6</v>
      </c>
      <c r="E9" s="64">
        <v>30</v>
      </c>
      <c r="F9" s="117">
        <f t="shared" ref="F9:F28" si="1">D9/E9</f>
        <v>0.2</v>
      </c>
      <c r="G9" s="195"/>
      <c r="H9" s="32"/>
      <c r="I9" s="57"/>
      <c r="J9" s="57"/>
      <c r="K9" s="57"/>
      <c r="L9" s="57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</row>
    <row r="10" spans="1:25" x14ac:dyDescent="0.2">
      <c r="A10" s="32"/>
      <c r="B10" s="96" t="s">
        <v>8</v>
      </c>
      <c r="C10" s="52" t="s">
        <v>192</v>
      </c>
      <c r="D10" s="63">
        <v>5</v>
      </c>
      <c r="E10" s="64">
        <v>27</v>
      </c>
      <c r="F10" s="117">
        <f t="shared" si="1"/>
        <v>0.18518518518518517</v>
      </c>
      <c r="G10" s="117"/>
      <c r="H10" s="32"/>
      <c r="I10" s="57"/>
      <c r="J10" s="57"/>
      <c r="K10" s="57"/>
      <c r="L10" s="57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">
      <c r="A11" s="32"/>
      <c r="B11" s="96" t="s">
        <v>9</v>
      </c>
      <c r="C11" s="52" t="s">
        <v>220</v>
      </c>
      <c r="D11" s="63">
        <v>4</v>
      </c>
      <c r="E11" s="64">
        <v>25</v>
      </c>
      <c r="F11" s="117">
        <f t="shared" si="1"/>
        <v>0.16</v>
      </c>
      <c r="G11" s="117"/>
      <c r="H11" s="32"/>
      <c r="I11" s="57"/>
      <c r="J11" s="57"/>
      <c r="K11" s="57"/>
      <c r="L11" s="57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">
      <c r="A12" s="32"/>
      <c r="B12" s="96" t="s">
        <v>11</v>
      </c>
      <c r="C12" s="97" t="s">
        <v>274</v>
      </c>
      <c r="D12" s="63">
        <v>4</v>
      </c>
      <c r="E12" s="63">
        <v>19</v>
      </c>
      <c r="F12" s="117">
        <f t="shared" si="1"/>
        <v>0.21052631578947367</v>
      </c>
      <c r="G12" s="117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">
      <c r="A13" s="32"/>
      <c r="B13" s="96" t="s">
        <v>12</v>
      </c>
      <c r="C13" s="97" t="s">
        <v>195</v>
      </c>
      <c r="D13" s="63">
        <v>3</v>
      </c>
      <c r="E13" s="63">
        <v>27</v>
      </c>
      <c r="F13" s="117">
        <f t="shared" si="1"/>
        <v>0.1111111111111111</v>
      </c>
      <c r="G13" s="117"/>
      <c r="H13" s="125"/>
      <c r="I13" s="125"/>
      <c r="J13" s="125"/>
      <c r="K13" s="125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">
      <c r="A14" s="32"/>
      <c r="B14" s="96" t="s">
        <v>18</v>
      </c>
      <c r="C14" s="93" t="s">
        <v>131</v>
      </c>
      <c r="D14" s="63">
        <v>3</v>
      </c>
      <c r="E14" s="64">
        <v>24</v>
      </c>
      <c r="F14" s="117">
        <f t="shared" si="1"/>
        <v>0.125</v>
      </c>
      <c r="G14" s="117"/>
      <c r="H14" s="125"/>
      <c r="I14" s="125"/>
      <c r="J14" s="125"/>
      <c r="K14" s="125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">
      <c r="A15" s="32"/>
      <c r="B15" s="96" t="s">
        <v>19</v>
      </c>
      <c r="C15" s="97" t="s">
        <v>472</v>
      </c>
      <c r="D15" s="63">
        <v>3</v>
      </c>
      <c r="E15" s="64">
        <v>22</v>
      </c>
      <c r="F15" s="117">
        <f t="shared" si="1"/>
        <v>0.13636363636363635</v>
      </c>
      <c r="G15" s="117"/>
      <c r="H15" s="125"/>
      <c r="I15" s="125"/>
      <c r="J15" s="125"/>
      <c r="K15" s="125"/>
      <c r="L15" s="125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">
      <c r="A16" s="32"/>
      <c r="B16" s="96" t="s">
        <v>20</v>
      </c>
      <c r="C16" s="52" t="s">
        <v>208</v>
      </c>
      <c r="D16" s="63">
        <v>3</v>
      </c>
      <c r="E16" s="64">
        <v>22</v>
      </c>
      <c r="F16" s="117">
        <f t="shared" si="1"/>
        <v>0.13636363636363635</v>
      </c>
      <c r="G16" s="117"/>
      <c r="H16" s="125"/>
      <c r="I16" s="125"/>
      <c r="J16" s="125"/>
      <c r="K16" s="125"/>
      <c r="L16" s="125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37" x14ac:dyDescent="0.2">
      <c r="A17" s="32"/>
      <c r="B17" s="96" t="s">
        <v>22</v>
      </c>
      <c r="C17" s="52" t="s">
        <v>478</v>
      </c>
      <c r="D17" s="63">
        <v>3</v>
      </c>
      <c r="E17" s="63">
        <v>16</v>
      </c>
      <c r="F17" s="117">
        <f t="shared" si="1"/>
        <v>0.1875</v>
      </c>
      <c r="G17" s="117"/>
      <c r="H17" s="125"/>
      <c r="I17" s="125"/>
      <c r="J17" s="125"/>
      <c r="K17" s="125"/>
      <c r="L17" s="125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37" x14ac:dyDescent="0.2">
      <c r="A18" s="32"/>
      <c r="B18" s="96" t="s">
        <v>24</v>
      </c>
      <c r="C18" s="52" t="s">
        <v>474</v>
      </c>
      <c r="D18" s="63">
        <v>2</v>
      </c>
      <c r="E18" s="64">
        <v>31</v>
      </c>
      <c r="F18" s="117">
        <f t="shared" si="1"/>
        <v>6.4516129032258063E-2</v>
      </c>
      <c r="G18" s="117"/>
      <c r="H18" s="125"/>
      <c r="I18" s="125"/>
      <c r="J18" s="125"/>
      <c r="K18" s="125"/>
      <c r="L18" s="125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37" x14ac:dyDescent="0.2">
      <c r="A19" s="32"/>
      <c r="B19" s="96" t="s">
        <v>25</v>
      </c>
      <c r="C19" s="52" t="s">
        <v>201</v>
      </c>
      <c r="D19" s="63">
        <v>2</v>
      </c>
      <c r="E19" s="63">
        <v>26</v>
      </c>
      <c r="F19" s="117">
        <f t="shared" si="1"/>
        <v>7.6923076923076927E-2</v>
      </c>
      <c r="G19" s="117"/>
      <c r="H19" s="125"/>
      <c r="I19" s="125"/>
      <c r="J19" s="125"/>
      <c r="K19" s="125"/>
      <c r="L19" s="125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37" x14ac:dyDescent="0.2">
      <c r="A20" s="32"/>
      <c r="B20" s="96" t="s">
        <v>26</v>
      </c>
      <c r="C20" s="52" t="s">
        <v>215</v>
      </c>
      <c r="D20" s="63">
        <v>2</v>
      </c>
      <c r="E20" s="64">
        <v>20</v>
      </c>
      <c r="F20" s="117">
        <f t="shared" si="1"/>
        <v>0.1</v>
      </c>
      <c r="G20" s="117"/>
      <c r="H20" s="125"/>
      <c r="I20" s="125"/>
      <c r="J20" s="125"/>
      <c r="K20" s="125"/>
      <c r="L20" s="125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37" x14ac:dyDescent="0.2">
      <c r="A21" s="32"/>
      <c r="B21" s="96" t="s">
        <v>27</v>
      </c>
      <c r="C21" s="200" t="s">
        <v>210</v>
      </c>
      <c r="D21" s="178">
        <v>2</v>
      </c>
      <c r="E21" s="64">
        <v>17</v>
      </c>
      <c r="F21" s="117">
        <f t="shared" si="1"/>
        <v>0.11764705882352941</v>
      </c>
      <c r="G21" s="201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37" x14ac:dyDescent="0.2">
      <c r="A22" s="32"/>
      <c r="B22" s="96" t="s">
        <v>28</v>
      </c>
      <c r="C22" s="97" t="s">
        <v>130</v>
      </c>
      <c r="D22" s="63">
        <v>2</v>
      </c>
      <c r="E22" s="63">
        <v>15</v>
      </c>
      <c r="F22" s="117">
        <f t="shared" si="1"/>
        <v>0.13333333333333333</v>
      </c>
      <c r="G22" s="117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</row>
    <row r="23" spans="1:37" x14ac:dyDescent="0.2">
      <c r="A23" s="32"/>
      <c r="B23" s="96" t="s">
        <v>29</v>
      </c>
      <c r="C23" s="97" t="s">
        <v>486</v>
      </c>
      <c r="D23" s="63">
        <v>2</v>
      </c>
      <c r="E23" s="64">
        <v>6</v>
      </c>
      <c r="F23" s="117">
        <f t="shared" si="1"/>
        <v>0.33333333333333331</v>
      </c>
      <c r="G23" s="117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</row>
    <row r="24" spans="1:37" x14ac:dyDescent="0.2">
      <c r="A24" s="32"/>
      <c r="B24" s="96" t="s">
        <v>31</v>
      </c>
      <c r="C24" s="97" t="s">
        <v>332</v>
      </c>
      <c r="D24" s="63">
        <v>2</v>
      </c>
      <c r="E24" s="64">
        <v>6</v>
      </c>
      <c r="F24" s="117">
        <f t="shared" si="1"/>
        <v>0.33333333333333331</v>
      </c>
      <c r="G24" s="117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</row>
    <row r="25" spans="1:37" x14ac:dyDescent="0.2">
      <c r="A25" s="32"/>
      <c r="B25" s="96" t="s">
        <v>32</v>
      </c>
      <c r="C25" s="97" t="s">
        <v>204</v>
      </c>
      <c r="D25" s="63">
        <v>1</v>
      </c>
      <c r="E25" s="64">
        <v>30</v>
      </c>
      <c r="F25" s="117">
        <f t="shared" si="1"/>
        <v>3.3333333333333333E-2</v>
      </c>
      <c r="G25" s="117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</row>
    <row r="26" spans="1:37" x14ac:dyDescent="0.2">
      <c r="A26" s="32"/>
      <c r="B26" s="96" t="s">
        <v>34</v>
      </c>
      <c r="C26" s="97" t="s">
        <v>226</v>
      </c>
      <c r="D26" s="63">
        <v>1</v>
      </c>
      <c r="E26" s="64">
        <v>5</v>
      </c>
      <c r="F26" s="117">
        <f t="shared" si="1"/>
        <v>0.2</v>
      </c>
      <c r="G26" s="117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</row>
    <row r="27" spans="1:37" ht="13.5" thickBot="1" x14ac:dyDescent="0.25">
      <c r="A27" s="32"/>
      <c r="B27" s="96" t="s">
        <v>35</v>
      </c>
      <c r="C27" s="206" t="s">
        <v>507</v>
      </c>
      <c r="D27" s="196">
        <v>1</v>
      </c>
      <c r="E27" s="197">
        <v>1</v>
      </c>
      <c r="F27" s="329">
        <f t="shared" si="1"/>
        <v>1</v>
      </c>
      <c r="G27" s="198" t="s">
        <v>174</v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</row>
    <row r="28" spans="1:37" ht="13.5" thickBot="1" x14ac:dyDescent="0.25">
      <c r="A28" s="32"/>
      <c r="B28" s="191" t="s">
        <v>23</v>
      </c>
      <c r="C28" s="192" t="s">
        <v>33</v>
      </c>
      <c r="D28" s="193">
        <f>SUM(D6:D27)</f>
        <v>79</v>
      </c>
      <c r="E28" s="193">
        <f>'Počet individálních účastí'!AK3</f>
        <v>31</v>
      </c>
      <c r="F28" s="330">
        <f t="shared" si="1"/>
        <v>2.5483870967741935</v>
      </c>
      <c r="G28" s="194" t="s">
        <v>23</v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</row>
    <row r="29" spans="1:37" x14ac:dyDescent="0.2">
      <c r="A29" s="32"/>
      <c r="B29" s="134"/>
      <c r="C29" s="134"/>
      <c r="D29" s="134"/>
      <c r="E29" s="134"/>
      <c r="F29" s="134"/>
      <c r="G29" s="134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</row>
    <row r="30" spans="1:37" x14ac:dyDescent="0.2">
      <c r="A30" s="32"/>
      <c r="B30" s="125"/>
      <c r="C30" s="125"/>
      <c r="D30" s="125"/>
      <c r="E30" s="125"/>
      <c r="F30" s="125"/>
      <c r="G30" s="125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</row>
    <row r="31" spans="1:37" x14ac:dyDescent="0.2">
      <c r="A31" s="32"/>
      <c r="B31" s="125"/>
      <c r="C31" s="125"/>
      <c r="D31" s="125"/>
      <c r="E31" s="125"/>
      <c r="F31" s="125"/>
      <c r="G31" s="125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</row>
    <row r="32" spans="1:37" x14ac:dyDescent="0.2">
      <c r="A32" s="32"/>
      <c r="B32" s="125"/>
      <c r="C32" s="125"/>
      <c r="D32" s="125"/>
      <c r="E32" s="125"/>
      <c r="F32" s="125"/>
      <c r="G32" s="125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</row>
    <row r="33" spans="1:37" x14ac:dyDescent="0.2">
      <c r="A33" s="32"/>
      <c r="B33" s="125"/>
      <c r="C33" s="125"/>
      <c r="D33" s="125"/>
      <c r="E33" s="125"/>
      <c r="F33" s="125"/>
      <c r="G33" s="125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</row>
    <row r="34" spans="1:37" x14ac:dyDescent="0.2">
      <c r="A34" s="32"/>
      <c r="B34" s="134"/>
      <c r="C34" s="179"/>
      <c r="D34" s="146"/>
      <c r="E34" s="126"/>
      <c r="F34" s="126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</row>
    <row r="35" spans="1:37" x14ac:dyDescent="0.2">
      <c r="A35" s="32"/>
      <c r="B35" s="41"/>
      <c r="C35" s="61"/>
      <c r="D35" s="60"/>
      <c r="E35" s="39"/>
      <c r="F35" s="39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</row>
    <row r="36" spans="1:37" x14ac:dyDescent="0.2">
      <c r="A36" s="32"/>
      <c r="B36" s="41"/>
      <c r="C36" s="61"/>
      <c r="D36" s="60"/>
      <c r="E36" s="39"/>
      <c r="F36" s="39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</row>
    <row r="37" spans="1:37" s="32" customFormat="1" x14ac:dyDescent="0.2">
      <c r="B37" s="41"/>
      <c r="C37" s="61"/>
      <c r="D37" s="60"/>
      <c r="E37" s="39"/>
      <c r="F37" s="39"/>
    </row>
    <row r="38" spans="1:37" s="32" customFormat="1" x14ac:dyDescent="0.2">
      <c r="B38" s="41"/>
      <c r="C38" s="61"/>
      <c r="D38" s="60"/>
      <c r="E38" s="39"/>
      <c r="F38" s="39"/>
    </row>
    <row r="39" spans="1:37" s="32" customFormat="1" x14ac:dyDescent="0.2">
      <c r="B39" s="41"/>
      <c r="C39" s="61"/>
      <c r="D39" s="60"/>
      <c r="E39" s="39"/>
      <c r="F39" s="39"/>
    </row>
    <row r="40" spans="1:37" s="32" customFormat="1" x14ac:dyDescent="0.2">
      <c r="B40" s="41"/>
      <c r="C40" s="61"/>
      <c r="D40" s="60"/>
      <c r="E40" s="39"/>
      <c r="F40" s="39"/>
    </row>
    <row r="41" spans="1:37" s="32" customFormat="1" x14ac:dyDescent="0.2">
      <c r="B41" s="39"/>
      <c r="C41" s="39"/>
      <c r="D41" s="39"/>
      <c r="E41" s="39"/>
      <c r="F41" s="39"/>
    </row>
    <row r="42" spans="1:37" s="32" customFormat="1" x14ac:dyDescent="0.2"/>
    <row r="43" spans="1:37" s="32" customFormat="1" x14ac:dyDescent="0.2"/>
    <row r="44" spans="1:37" s="32" customFormat="1" x14ac:dyDescent="0.2"/>
    <row r="45" spans="1:37" s="32" customFormat="1" x14ac:dyDescent="0.2"/>
    <row r="46" spans="1:37" s="32" customFormat="1" x14ac:dyDescent="0.2"/>
    <row r="47" spans="1:37" s="32" customFormat="1" x14ac:dyDescent="0.2"/>
    <row r="48" spans="1:37" s="32" customFormat="1" x14ac:dyDescent="0.2"/>
    <row r="49" spans="11:37" s="32" customFormat="1" x14ac:dyDescent="0.2"/>
    <row r="50" spans="11:37" s="32" customFormat="1" x14ac:dyDescent="0.2"/>
    <row r="51" spans="11:37" s="32" customFormat="1" x14ac:dyDescent="0.2"/>
    <row r="52" spans="11:37" x14ac:dyDescent="0.2"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</row>
    <row r="53" spans="11:37" x14ac:dyDescent="0.2"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</row>
    <row r="54" spans="11:37" x14ac:dyDescent="0.2"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</row>
    <row r="55" spans="11:37" x14ac:dyDescent="0.2"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</row>
    <row r="56" spans="11:37" x14ac:dyDescent="0.2"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</row>
    <row r="57" spans="11:37" x14ac:dyDescent="0.2"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</row>
    <row r="58" spans="11:37" x14ac:dyDescent="0.2"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</row>
    <row r="59" spans="11:37" x14ac:dyDescent="0.2"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</row>
    <row r="60" spans="11:37" x14ac:dyDescent="0.2"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</row>
    <row r="61" spans="11:37" x14ac:dyDescent="0.2"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</row>
  </sheetData>
  <sortState ref="C9:G14">
    <sortCondition descending="1" ref="D9:D14"/>
  </sortState>
  <phoneticPr fontId="0" type="noConversion"/>
  <conditionalFormatting sqref="D34:D40 D6:D7 D23 D28:E28 D26 D9:D18 D20:D21">
    <cfRule type="cellIs" dxfId="29" priority="25" stopIfTrue="1" operator="equal">
      <formula>0</formula>
    </cfRule>
    <cfRule type="cellIs" dxfId="28" priority="26" stopIfTrue="1" operator="greaterThan">
      <formula>0</formula>
    </cfRule>
  </conditionalFormatting>
  <conditionalFormatting sqref="D22">
    <cfRule type="cellIs" dxfId="27" priority="15" stopIfTrue="1" operator="equal">
      <formula>0</formula>
    </cfRule>
    <cfRule type="cellIs" dxfId="26" priority="16" stopIfTrue="1" operator="greaterThan">
      <formula>0</formula>
    </cfRule>
  </conditionalFormatting>
  <conditionalFormatting sqref="D24">
    <cfRule type="cellIs" dxfId="25" priority="11" stopIfTrue="1" operator="equal">
      <formula>0</formula>
    </cfRule>
    <cfRule type="cellIs" dxfId="24" priority="12" stopIfTrue="1" operator="greaterThan">
      <formula>0</formula>
    </cfRule>
  </conditionalFormatting>
  <conditionalFormatting sqref="D25">
    <cfRule type="cellIs" dxfId="23" priority="7" stopIfTrue="1" operator="equal">
      <formula>0</formula>
    </cfRule>
    <cfRule type="cellIs" dxfId="22" priority="8" stopIfTrue="1" operator="greaterThan">
      <formula>0</formula>
    </cfRule>
  </conditionalFormatting>
  <conditionalFormatting sqref="D8">
    <cfRule type="cellIs" dxfId="21" priority="5" stopIfTrue="1" operator="equal">
      <formula>0</formula>
    </cfRule>
    <cfRule type="cellIs" dxfId="20" priority="6" stopIfTrue="1" operator="greaterThan">
      <formula>0</formula>
    </cfRule>
  </conditionalFormatting>
  <conditionalFormatting sqref="D27">
    <cfRule type="cellIs" dxfId="19" priority="3" stopIfTrue="1" operator="equal">
      <formula>0</formula>
    </cfRule>
    <cfRule type="cellIs" dxfId="18" priority="4" stopIfTrue="1" operator="greaterThan">
      <formula>0</formula>
    </cfRule>
  </conditionalFormatting>
  <conditionalFormatting sqref="D19">
    <cfRule type="cellIs" dxfId="17" priority="1" stopIfTrue="1" operator="equal">
      <formula>0</formula>
    </cfRule>
    <cfRule type="cellIs" dxfId="16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7"/>
  </sheetPr>
  <dimension ref="A1:R3332"/>
  <sheetViews>
    <sheetView workbookViewId="0">
      <selection activeCell="C28" sqref="C28"/>
    </sheetView>
  </sheetViews>
  <sheetFormatPr defaultRowHeight="12.75" x14ac:dyDescent="0.2"/>
  <cols>
    <col min="2" max="7" width="25.28515625" customWidth="1"/>
  </cols>
  <sheetData>
    <row r="1" spans="1:18" ht="13.5" thickBot="1" x14ac:dyDescent="0.2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18" ht="26.25" thickBot="1" x14ac:dyDescent="0.3">
      <c r="A2" s="62" t="s">
        <v>52</v>
      </c>
      <c r="B2" s="462" t="s">
        <v>471</v>
      </c>
      <c r="C2" s="463"/>
      <c r="D2" s="463"/>
      <c r="E2" s="463"/>
      <c r="F2" s="463"/>
      <c r="G2" s="464"/>
      <c r="H2" s="32"/>
      <c r="I2" s="4"/>
      <c r="J2" s="32"/>
      <c r="K2" s="32"/>
      <c r="L2" s="32"/>
      <c r="M2" s="32"/>
      <c r="N2" s="32"/>
      <c r="O2" s="32"/>
      <c r="P2" s="32"/>
      <c r="Q2" s="32"/>
      <c r="R2" s="32"/>
    </row>
    <row r="3" spans="1:18" ht="21" thickBot="1" x14ac:dyDescent="0.35">
      <c r="A3" s="32"/>
      <c r="B3" s="356"/>
      <c r="C3" s="356"/>
      <c r="D3" s="356"/>
      <c r="E3" s="356"/>
      <c r="F3" s="356"/>
      <c r="G3" s="356"/>
      <c r="H3" s="126"/>
      <c r="I3" s="39"/>
      <c r="J3" s="32"/>
      <c r="K3" s="32"/>
      <c r="L3" s="32"/>
      <c r="M3" s="32"/>
      <c r="N3" s="32"/>
      <c r="O3" s="32"/>
      <c r="P3" s="32"/>
      <c r="Q3" s="32"/>
      <c r="R3" s="32"/>
    </row>
    <row r="4" spans="1:18" ht="41.25" thickBot="1" x14ac:dyDescent="0.25">
      <c r="A4" s="32"/>
      <c r="B4" s="357" t="s">
        <v>21</v>
      </c>
      <c r="C4" s="358" t="s">
        <v>13</v>
      </c>
      <c r="D4" s="358" t="s">
        <v>51</v>
      </c>
      <c r="E4" s="359" t="s">
        <v>1</v>
      </c>
      <c r="F4" s="360" t="s">
        <v>76</v>
      </c>
      <c r="G4" s="361" t="s">
        <v>116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</row>
    <row r="5" spans="1:18" ht="20.25" x14ac:dyDescent="0.2">
      <c r="A5" s="32"/>
      <c r="B5" s="362" t="s">
        <v>2</v>
      </c>
      <c r="C5" s="363" t="s">
        <v>197</v>
      </c>
      <c r="D5" s="364">
        <v>7</v>
      </c>
      <c r="E5" s="364">
        <v>29</v>
      </c>
      <c r="F5" s="365">
        <f t="shared" ref="F5:F18" si="0">D5/E5</f>
        <v>0.2413793103448276</v>
      </c>
      <c r="G5" s="366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18" ht="20.25" x14ac:dyDescent="0.2">
      <c r="A6" s="32"/>
      <c r="B6" s="367" t="s">
        <v>3</v>
      </c>
      <c r="C6" s="368" t="s">
        <v>472</v>
      </c>
      <c r="D6" s="369">
        <v>4</v>
      </c>
      <c r="E6" s="369">
        <v>22</v>
      </c>
      <c r="F6" s="370">
        <f t="shared" si="0"/>
        <v>0.18181818181818182</v>
      </c>
      <c r="G6" s="371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</row>
    <row r="7" spans="1:18" ht="20.25" x14ac:dyDescent="0.2">
      <c r="A7" s="32"/>
      <c r="B7" s="367" t="s">
        <v>4</v>
      </c>
      <c r="C7" s="368" t="s">
        <v>195</v>
      </c>
      <c r="D7" s="369">
        <v>4</v>
      </c>
      <c r="E7" s="369">
        <v>27</v>
      </c>
      <c r="F7" s="370">
        <f t="shared" si="0"/>
        <v>0.14814814814814814</v>
      </c>
      <c r="G7" s="371"/>
      <c r="H7" s="32"/>
      <c r="I7" s="58"/>
      <c r="J7" s="32"/>
      <c r="K7" s="32"/>
      <c r="L7" s="32"/>
      <c r="M7" s="32"/>
      <c r="N7" s="32"/>
      <c r="O7" s="32"/>
      <c r="P7" s="32"/>
      <c r="Q7" s="32"/>
      <c r="R7" s="32"/>
    </row>
    <row r="8" spans="1:18" ht="20.25" x14ac:dyDescent="0.2">
      <c r="A8" s="32"/>
      <c r="B8" s="367" t="s">
        <v>5</v>
      </c>
      <c r="C8" s="368" t="s">
        <v>190</v>
      </c>
      <c r="D8" s="369">
        <v>4</v>
      </c>
      <c r="E8" s="369">
        <v>30</v>
      </c>
      <c r="F8" s="370">
        <f t="shared" si="0"/>
        <v>0.13333333333333333</v>
      </c>
      <c r="G8" s="371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1:18" ht="20.25" x14ac:dyDescent="0.2">
      <c r="A9" s="32"/>
      <c r="B9" s="367" t="s">
        <v>8</v>
      </c>
      <c r="C9" s="368" t="s">
        <v>188</v>
      </c>
      <c r="D9" s="369">
        <v>4</v>
      </c>
      <c r="E9" s="369">
        <v>31</v>
      </c>
      <c r="F9" s="370">
        <f t="shared" si="0"/>
        <v>0.12903225806451613</v>
      </c>
      <c r="G9" s="371"/>
      <c r="H9" s="33"/>
      <c r="I9" s="32"/>
      <c r="J9" s="32"/>
      <c r="K9" s="32"/>
      <c r="L9" s="32"/>
      <c r="M9" s="32"/>
      <c r="N9" s="32"/>
      <c r="O9" s="32"/>
      <c r="P9" s="32"/>
      <c r="Q9" s="32"/>
      <c r="R9" s="32"/>
    </row>
    <row r="10" spans="1:18" ht="20.25" x14ac:dyDescent="0.2">
      <c r="A10" s="32"/>
      <c r="B10" s="367" t="s">
        <v>9</v>
      </c>
      <c r="C10" s="368" t="s">
        <v>474</v>
      </c>
      <c r="D10" s="369">
        <v>2</v>
      </c>
      <c r="E10" s="369">
        <v>31</v>
      </c>
      <c r="F10" s="370">
        <f t="shared" si="0"/>
        <v>6.4516129032258063E-2</v>
      </c>
      <c r="G10" s="37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</row>
    <row r="11" spans="1:18" ht="20.25" x14ac:dyDescent="0.2">
      <c r="A11" s="32"/>
      <c r="B11" s="367" t="s">
        <v>11</v>
      </c>
      <c r="C11" s="373" t="s">
        <v>226</v>
      </c>
      <c r="D11" s="369">
        <v>1</v>
      </c>
      <c r="E11" s="369">
        <v>5</v>
      </c>
      <c r="F11" s="370">
        <f t="shared" si="0"/>
        <v>0.2</v>
      </c>
      <c r="G11" s="371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</row>
    <row r="12" spans="1:18" ht="20.25" x14ac:dyDescent="0.2">
      <c r="A12" s="32"/>
      <c r="B12" s="367" t="s">
        <v>12</v>
      </c>
      <c r="C12" s="373" t="s">
        <v>486</v>
      </c>
      <c r="D12" s="369">
        <v>1</v>
      </c>
      <c r="E12" s="369">
        <v>6</v>
      </c>
      <c r="F12" s="370">
        <f t="shared" si="0"/>
        <v>0.16666666666666666</v>
      </c>
      <c r="G12" s="371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</row>
    <row r="13" spans="1:18" ht="20.25" x14ac:dyDescent="0.2">
      <c r="A13" s="32"/>
      <c r="B13" s="367" t="s">
        <v>18</v>
      </c>
      <c r="C13" s="368" t="s">
        <v>233</v>
      </c>
      <c r="D13" s="369">
        <v>1</v>
      </c>
      <c r="E13" s="369">
        <v>9</v>
      </c>
      <c r="F13" s="370">
        <f t="shared" si="0"/>
        <v>0.1111111111111111</v>
      </c>
      <c r="G13" s="371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</row>
    <row r="14" spans="1:18" ht="20.25" x14ac:dyDescent="0.2">
      <c r="A14" s="32"/>
      <c r="B14" s="367" t="s">
        <v>19</v>
      </c>
      <c r="C14" s="368" t="s">
        <v>215</v>
      </c>
      <c r="D14" s="369">
        <v>1</v>
      </c>
      <c r="E14" s="369">
        <v>20</v>
      </c>
      <c r="F14" s="370">
        <f t="shared" si="0"/>
        <v>0.05</v>
      </c>
      <c r="G14" s="371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</row>
    <row r="15" spans="1:18" ht="20.25" x14ac:dyDescent="0.2">
      <c r="A15" s="32"/>
      <c r="B15" s="367" t="s">
        <v>20</v>
      </c>
      <c r="C15" s="368" t="s">
        <v>201</v>
      </c>
      <c r="D15" s="369">
        <v>1</v>
      </c>
      <c r="E15" s="369">
        <v>26</v>
      </c>
      <c r="F15" s="370">
        <f t="shared" ref="F15:F17" si="1">D15/E15</f>
        <v>3.8461538461538464E-2</v>
      </c>
      <c r="G15" s="371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</row>
    <row r="16" spans="1:18" ht="20.25" x14ac:dyDescent="0.2">
      <c r="A16" s="32"/>
      <c r="B16" s="367" t="s">
        <v>22</v>
      </c>
      <c r="C16" s="368" t="s">
        <v>192</v>
      </c>
      <c r="D16" s="369">
        <v>1</v>
      </c>
      <c r="E16" s="369">
        <v>27</v>
      </c>
      <c r="F16" s="370">
        <f t="shared" si="1"/>
        <v>3.7037037037037035E-2</v>
      </c>
      <c r="G16" s="371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</row>
    <row r="17" spans="1:18" ht="20.25" x14ac:dyDescent="0.2">
      <c r="A17" s="32"/>
      <c r="B17" s="367" t="s">
        <v>24</v>
      </c>
      <c r="C17" s="368" t="s">
        <v>199</v>
      </c>
      <c r="D17" s="369">
        <v>1</v>
      </c>
      <c r="E17" s="369">
        <v>30</v>
      </c>
      <c r="F17" s="370">
        <f t="shared" si="1"/>
        <v>3.3333333333333333E-2</v>
      </c>
      <c r="G17" s="371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</row>
    <row r="18" spans="1:18" ht="21" thickBot="1" x14ac:dyDescent="0.25">
      <c r="A18" s="32"/>
      <c r="B18" s="367" t="s">
        <v>25</v>
      </c>
      <c r="C18" s="368" t="s">
        <v>204</v>
      </c>
      <c r="D18" s="369">
        <v>1</v>
      </c>
      <c r="E18" s="369">
        <v>30</v>
      </c>
      <c r="F18" s="370">
        <f t="shared" si="0"/>
        <v>3.3333333333333333E-2</v>
      </c>
      <c r="G18" s="37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</row>
    <row r="19" spans="1:18" ht="21" thickBot="1" x14ac:dyDescent="0.25">
      <c r="A19" s="32"/>
      <c r="B19" s="374" t="s">
        <v>23</v>
      </c>
      <c r="C19" s="375" t="s">
        <v>33</v>
      </c>
      <c r="D19" s="376">
        <f>SUM(D5:D18)</f>
        <v>33</v>
      </c>
      <c r="E19" s="376">
        <f>'Počet individálních účastí'!C76</f>
        <v>31</v>
      </c>
      <c r="F19" s="377">
        <f t="shared" ref="F19" si="2">D19/E19</f>
        <v>1.064516129032258</v>
      </c>
      <c r="G19" s="378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</row>
    <row r="20" spans="1:18" x14ac:dyDescent="0.2">
      <c r="A20" s="32"/>
      <c r="B20" s="126"/>
      <c r="C20" s="126"/>
      <c r="D20" s="126"/>
      <c r="E20" s="126"/>
      <c r="F20" s="126"/>
      <c r="G20" s="12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</row>
    <row r="21" spans="1:18" x14ac:dyDescent="0.2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</row>
    <row r="22" spans="1:18" x14ac:dyDescent="0.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</row>
    <row r="23" spans="1:18" x14ac:dyDescent="0.2">
      <c r="A23" s="32"/>
      <c r="B23" s="32"/>
      <c r="C23" s="41"/>
      <c r="D23" s="59"/>
      <c r="E23" s="60"/>
      <c r="F23" s="39"/>
      <c r="G23" s="39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</row>
    <row r="24" spans="1:18" x14ac:dyDescent="0.2">
      <c r="A24" s="32"/>
      <c r="B24" s="32"/>
      <c r="C24" s="41"/>
      <c r="D24" s="59"/>
      <c r="E24" s="60"/>
      <c r="F24" s="39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</row>
    <row r="25" spans="1:18" x14ac:dyDescent="0.2">
      <c r="A25" s="32"/>
      <c r="B25" s="32"/>
      <c r="C25" s="41"/>
      <c r="D25" s="59"/>
      <c r="E25" s="60"/>
      <c r="F25" s="39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</row>
    <row r="26" spans="1:18" x14ac:dyDescent="0.2">
      <c r="A26" s="32"/>
      <c r="B26" s="32"/>
      <c r="C26" s="41"/>
      <c r="D26" s="59"/>
      <c r="E26" s="60"/>
      <c r="F26" s="39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</row>
    <row r="27" spans="1:18" x14ac:dyDescent="0.2">
      <c r="A27" s="32"/>
      <c r="B27" s="32"/>
      <c r="C27" s="41"/>
      <c r="D27" s="61"/>
      <c r="E27" s="60"/>
      <c r="F27" s="39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</row>
    <row r="28" spans="1:18" x14ac:dyDescent="0.2">
      <c r="A28" s="32"/>
      <c r="B28" s="32"/>
      <c r="C28" s="41"/>
      <c r="D28" s="61"/>
      <c r="E28" s="60"/>
      <c r="F28" s="39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</row>
    <row r="29" spans="1:18" x14ac:dyDescent="0.2">
      <c r="A29" s="32"/>
      <c r="B29" s="32"/>
      <c r="C29" s="41"/>
      <c r="D29" s="61"/>
      <c r="E29" s="60"/>
      <c r="F29" s="39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</row>
    <row r="30" spans="1:18" x14ac:dyDescent="0.2">
      <c r="A30" s="32"/>
      <c r="B30" s="32"/>
      <c r="C30" s="41"/>
      <c r="D30" s="61"/>
      <c r="E30" s="60"/>
      <c r="F30" s="39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</row>
    <row r="31" spans="1:18" x14ac:dyDescent="0.2">
      <c r="A31" s="32"/>
      <c r="B31" s="32"/>
      <c r="C31" s="41"/>
      <c r="D31" s="61"/>
      <c r="E31" s="60"/>
      <c r="F31" s="39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</row>
    <row r="32" spans="1:18" x14ac:dyDescent="0.2">
      <c r="A32" s="32"/>
      <c r="B32" s="32"/>
      <c r="C32" s="41"/>
      <c r="D32" s="61"/>
      <c r="E32" s="60"/>
      <c r="F32" s="39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</row>
    <row r="33" spans="1:18" x14ac:dyDescent="0.2">
      <c r="A33" s="32"/>
      <c r="B33" s="32"/>
      <c r="C33" s="41"/>
      <c r="D33" s="61"/>
      <c r="E33" s="60"/>
      <c r="F33" s="39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</row>
    <row r="34" spans="1:18" x14ac:dyDescent="0.2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</row>
    <row r="35" spans="1:18" x14ac:dyDescent="0.2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</row>
    <row r="36" spans="1:18" x14ac:dyDescent="0.2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</row>
    <row r="37" spans="1:18" x14ac:dyDescent="0.2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</row>
    <row r="38" spans="1:18" x14ac:dyDescent="0.2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</row>
    <row r="39" spans="1:18" x14ac:dyDescent="0.2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</row>
    <row r="40" spans="1:18" x14ac:dyDescent="0.2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</row>
    <row r="41" spans="1:18" x14ac:dyDescent="0.2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</row>
    <row r="42" spans="1:18" x14ac:dyDescent="0.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</row>
    <row r="43" spans="1:18" x14ac:dyDescent="0.2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</row>
    <row r="44" spans="1:18" x14ac:dyDescent="0.2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</row>
    <row r="45" spans="1:18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</row>
    <row r="46" spans="1:18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</row>
    <row r="47" spans="1:18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</row>
    <row r="49" spans="1:18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</row>
    <row r="51" spans="1:18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 spans="1:18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x14ac:dyDescent="0.2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</row>
    <row r="55" spans="1:18" x14ac:dyDescent="0.2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</row>
    <row r="57" spans="1:18" x14ac:dyDescent="0.2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x14ac:dyDescent="0.2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</row>
    <row r="59" spans="1:18" x14ac:dyDescent="0.2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x14ac:dyDescent="0.2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</row>
    <row r="61" spans="1:18" x14ac:dyDescent="0.2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</row>
    <row r="63" spans="1:18" x14ac:dyDescent="0.2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</row>
    <row r="64" spans="1:18" x14ac:dyDescent="0.2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</row>
    <row r="65" spans="1:18" x14ac:dyDescent="0.2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x14ac:dyDescent="0.2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</row>
    <row r="67" spans="1:18" x14ac:dyDescent="0.2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</row>
    <row r="68" spans="1:18" x14ac:dyDescent="0.2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</row>
    <row r="69" spans="1:18" x14ac:dyDescent="0.2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</row>
    <row r="70" spans="1:18" x14ac:dyDescent="0.2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</row>
    <row r="71" spans="1:18" x14ac:dyDescent="0.2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</row>
    <row r="72" spans="1:18" x14ac:dyDescent="0.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</row>
    <row r="73" spans="1:18" x14ac:dyDescent="0.2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</row>
    <row r="74" spans="1:18" x14ac:dyDescent="0.2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</row>
    <row r="75" spans="1:18" x14ac:dyDescent="0.2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</row>
    <row r="76" spans="1:18" x14ac:dyDescent="0.2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</row>
    <row r="77" spans="1:18" x14ac:dyDescent="0.2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</row>
    <row r="78" spans="1:18" x14ac:dyDescent="0.2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</row>
    <row r="79" spans="1:18" x14ac:dyDescent="0.2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</row>
    <row r="80" spans="1:18" x14ac:dyDescent="0.2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</row>
    <row r="81" spans="1:18" x14ac:dyDescent="0.2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</row>
    <row r="82" spans="1:18" x14ac:dyDescent="0.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</row>
    <row r="83" spans="1:18" x14ac:dyDescent="0.2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</row>
    <row r="84" spans="1:18" x14ac:dyDescent="0.2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</row>
    <row r="85" spans="1:18" x14ac:dyDescent="0.2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</row>
    <row r="86" spans="1:18" x14ac:dyDescent="0.2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</row>
    <row r="87" spans="1:18" x14ac:dyDescent="0.2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</row>
    <row r="88" spans="1:18" x14ac:dyDescent="0.2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</row>
    <row r="89" spans="1:18" x14ac:dyDescent="0.2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</row>
    <row r="90" spans="1:18" x14ac:dyDescent="0.2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</row>
    <row r="91" spans="1:18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</row>
    <row r="92" spans="1:18" x14ac:dyDescent="0.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</row>
    <row r="93" spans="1:18" x14ac:dyDescent="0.2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</row>
    <row r="94" spans="1:18" x14ac:dyDescent="0.2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</row>
    <row r="95" spans="1:18" x14ac:dyDescent="0.2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</row>
    <row r="96" spans="1:18" x14ac:dyDescent="0.2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</row>
    <row r="97" spans="1:18" x14ac:dyDescent="0.2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</row>
    <row r="98" spans="1:18" x14ac:dyDescent="0.2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</row>
    <row r="99" spans="1:18" x14ac:dyDescent="0.2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</row>
    <row r="100" spans="1:18" x14ac:dyDescent="0.2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</row>
    <row r="101" spans="1:18" x14ac:dyDescent="0.2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</row>
    <row r="102" spans="1:18" x14ac:dyDescent="0.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</row>
    <row r="103" spans="1:18" x14ac:dyDescent="0.2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</row>
    <row r="104" spans="1:18" x14ac:dyDescent="0.2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</row>
    <row r="105" spans="1:18" x14ac:dyDescent="0.2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</row>
    <row r="106" spans="1:18" x14ac:dyDescent="0.2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</row>
    <row r="107" spans="1:18" x14ac:dyDescent="0.2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</row>
    <row r="108" spans="1:18" x14ac:dyDescent="0.2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</row>
    <row r="109" spans="1:18" x14ac:dyDescent="0.2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</row>
    <row r="110" spans="1:18" x14ac:dyDescent="0.2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</row>
    <row r="111" spans="1:18" x14ac:dyDescent="0.2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</row>
    <row r="112" spans="1:18" x14ac:dyDescent="0.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</row>
    <row r="113" spans="1:18" x14ac:dyDescent="0.2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</row>
    <row r="114" spans="1:18" x14ac:dyDescent="0.2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</row>
    <row r="115" spans="1:18" x14ac:dyDescent="0.2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</row>
    <row r="116" spans="1:18" x14ac:dyDescent="0.2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</row>
    <row r="117" spans="1:18" x14ac:dyDescent="0.2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</row>
    <row r="118" spans="1:18" x14ac:dyDescent="0.2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</row>
    <row r="119" spans="1:18" x14ac:dyDescent="0.2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</row>
    <row r="120" spans="1:18" x14ac:dyDescent="0.2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</row>
    <row r="121" spans="1:18" x14ac:dyDescent="0.2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</row>
    <row r="122" spans="1:18" x14ac:dyDescent="0.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</row>
    <row r="123" spans="1:18" x14ac:dyDescent="0.2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</row>
    <row r="124" spans="1:18" x14ac:dyDescent="0.2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</row>
    <row r="125" spans="1:18" x14ac:dyDescent="0.2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</row>
    <row r="126" spans="1:18" x14ac:dyDescent="0.2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</row>
    <row r="127" spans="1:18" x14ac:dyDescent="0.2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</row>
    <row r="128" spans="1:18" x14ac:dyDescent="0.2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</row>
    <row r="129" spans="1:18" x14ac:dyDescent="0.2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</row>
    <row r="130" spans="1:18" x14ac:dyDescent="0.2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</row>
    <row r="131" spans="1:18" x14ac:dyDescent="0.2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</row>
    <row r="132" spans="1:18" x14ac:dyDescent="0.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</row>
    <row r="133" spans="1:18" x14ac:dyDescent="0.2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</row>
    <row r="134" spans="1:18" x14ac:dyDescent="0.2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</row>
    <row r="135" spans="1:18" x14ac:dyDescent="0.2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</row>
    <row r="136" spans="1:18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</row>
    <row r="137" spans="1:18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</row>
    <row r="138" spans="1:18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</row>
    <row r="139" spans="1:18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</row>
    <row r="140" spans="1:18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</row>
    <row r="141" spans="1:18" x14ac:dyDescent="0.2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</row>
    <row r="142" spans="1:18" x14ac:dyDescent="0.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</row>
    <row r="143" spans="1:18" x14ac:dyDescent="0.2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</row>
    <row r="144" spans="1:18" x14ac:dyDescent="0.2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</row>
    <row r="145" spans="1:18" x14ac:dyDescent="0.2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</row>
    <row r="146" spans="1:18" x14ac:dyDescent="0.2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</row>
    <row r="147" spans="1:18" x14ac:dyDescent="0.2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</row>
    <row r="148" spans="1:18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</row>
    <row r="149" spans="1:18" x14ac:dyDescent="0.2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</row>
    <row r="150" spans="1:18" x14ac:dyDescent="0.2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</row>
    <row r="151" spans="1:18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</row>
    <row r="152" spans="1:18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</row>
    <row r="153" spans="1:18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</row>
    <row r="154" spans="1:18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</row>
    <row r="155" spans="1:18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</row>
    <row r="156" spans="1:18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</row>
    <row r="157" spans="1:18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</row>
    <row r="158" spans="1:18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</row>
    <row r="159" spans="1:18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</row>
    <row r="160" spans="1:18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</row>
    <row r="161" spans="1:18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</row>
    <row r="162" spans="1:18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</row>
    <row r="163" spans="1:18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</row>
    <row r="164" spans="1:18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</row>
    <row r="165" spans="1:18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</row>
    <row r="166" spans="1:18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</row>
    <row r="167" spans="1:18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</row>
    <row r="168" spans="1:18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</row>
    <row r="169" spans="1:18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</row>
    <row r="170" spans="1:18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</row>
    <row r="171" spans="1:18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</row>
    <row r="172" spans="1:18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</row>
    <row r="173" spans="1:18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</row>
    <row r="174" spans="1:18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</row>
    <row r="175" spans="1:18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</row>
    <row r="176" spans="1:18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</row>
    <row r="177" spans="1:18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</row>
    <row r="178" spans="1:18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</row>
    <row r="179" spans="1:18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</row>
    <row r="180" spans="1:18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</row>
    <row r="181" spans="1:18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</row>
    <row r="182" spans="1:18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</row>
    <row r="183" spans="1:18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</row>
    <row r="184" spans="1:18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</row>
    <row r="185" spans="1:18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</row>
    <row r="186" spans="1:18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</row>
    <row r="187" spans="1:18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</row>
    <row r="188" spans="1:18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</row>
    <row r="189" spans="1:18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</row>
    <row r="190" spans="1:18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</row>
    <row r="191" spans="1:18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</row>
    <row r="192" spans="1:18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</row>
    <row r="193" spans="1:18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</row>
    <row r="194" spans="1:18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</row>
    <row r="195" spans="1:18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</row>
    <row r="196" spans="1:18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</row>
    <row r="197" spans="1:18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</row>
    <row r="198" spans="1:18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</row>
    <row r="199" spans="1:18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</row>
    <row r="200" spans="1:18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</row>
    <row r="201" spans="1:18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</row>
    <row r="202" spans="1:18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</row>
    <row r="203" spans="1:18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</row>
    <row r="204" spans="1:18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</row>
    <row r="205" spans="1:18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</row>
    <row r="206" spans="1:18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</row>
    <row r="207" spans="1:18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</row>
    <row r="208" spans="1:18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</row>
    <row r="209" spans="1:18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</row>
    <row r="210" spans="1:18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</row>
    <row r="211" spans="1:18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</row>
    <row r="212" spans="1:18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</row>
    <row r="213" spans="1:18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</row>
    <row r="214" spans="1:18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</row>
    <row r="215" spans="1:18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</row>
    <row r="216" spans="1:18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</row>
    <row r="217" spans="1:18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</row>
    <row r="218" spans="1:18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</row>
    <row r="219" spans="1:18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</row>
    <row r="220" spans="1:18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</row>
    <row r="221" spans="1:18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</row>
    <row r="222" spans="1:18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</row>
    <row r="223" spans="1:18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</row>
    <row r="224" spans="1:18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</row>
    <row r="225" spans="1:18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</row>
    <row r="226" spans="1:18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</row>
    <row r="227" spans="1:18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</row>
    <row r="228" spans="1:18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</row>
    <row r="229" spans="1:18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</row>
    <row r="230" spans="1:18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</row>
    <row r="231" spans="1:18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</row>
    <row r="232" spans="1:18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</row>
    <row r="233" spans="1:18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</row>
    <row r="234" spans="1:18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</row>
    <row r="235" spans="1:18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</row>
    <row r="236" spans="1:18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</row>
    <row r="237" spans="1:18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</row>
    <row r="238" spans="1:18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</row>
    <row r="239" spans="1:18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</row>
    <row r="240" spans="1:18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</row>
    <row r="241" spans="1:18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</row>
    <row r="242" spans="1:18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</row>
    <row r="243" spans="1:18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</row>
    <row r="244" spans="1:18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</row>
    <row r="245" spans="1:18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</row>
    <row r="246" spans="1:18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</row>
    <row r="247" spans="1:18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</row>
    <row r="248" spans="1:18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</row>
    <row r="249" spans="1:18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</row>
    <row r="250" spans="1:18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</row>
    <row r="251" spans="1:18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</row>
    <row r="252" spans="1:18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</row>
    <row r="253" spans="1:18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</row>
    <row r="254" spans="1:18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</row>
    <row r="255" spans="1:18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</row>
    <row r="256" spans="1:18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</row>
    <row r="257" spans="1:18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</row>
    <row r="258" spans="1:18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</row>
    <row r="259" spans="1:18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</row>
    <row r="260" spans="1:18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</row>
    <row r="261" spans="1:18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</row>
    <row r="262" spans="1:18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</row>
    <row r="263" spans="1:18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</row>
    <row r="264" spans="1:18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</row>
    <row r="265" spans="1:18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</row>
    <row r="266" spans="1:18" x14ac:dyDescent="0.2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</row>
    <row r="267" spans="1:18" x14ac:dyDescent="0.2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</row>
    <row r="268" spans="1:18" x14ac:dyDescent="0.2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</row>
    <row r="269" spans="1:18" x14ac:dyDescent="0.2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</row>
    <row r="270" spans="1:18" x14ac:dyDescent="0.2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</row>
    <row r="271" spans="1:18" x14ac:dyDescent="0.2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</row>
    <row r="272" spans="1:18" x14ac:dyDescent="0.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</row>
    <row r="273" spans="1:18" x14ac:dyDescent="0.2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</row>
    <row r="274" spans="1:18" x14ac:dyDescent="0.2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</row>
    <row r="275" spans="1:18" x14ac:dyDescent="0.2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</row>
    <row r="276" spans="1:18" x14ac:dyDescent="0.2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</row>
    <row r="277" spans="1:18" x14ac:dyDescent="0.2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</row>
    <row r="278" spans="1:18" x14ac:dyDescent="0.2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</row>
    <row r="279" spans="1:18" x14ac:dyDescent="0.2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</row>
    <row r="280" spans="1:18" x14ac:dyDescent="0.2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</row>
    <row r="281" spans="1:18" x14ac:dyDescent="0.2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</row>
    <row r="282" spans="1:18" x14ac:dyDescent="0.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</row>
    <row r="283" spans="1:18" x14ac:dyDescent="0.2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</row>
    <row r="284" spans="1:18" x14ac:dyDescent="0.2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</row>
    <row r="285" spans="1:18" x14ac:dyDescent="0.2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</row>
    <row r="286" spans="1:18" x14ac:dyDescent="0.2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</row>
    <row r="287" spans="1:18" x14ac:dyDescent="0.2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</row>
    <row r="288" spans="1:18" x14ac:dyDescent="0.2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</row>
    <row r="289" spans="1:18" x14ac:dyDescent="0.2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</row>
    <row r="290" spans="1:18" x14ac:dyDescent="0.2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</row>
    <row r="291" spans="1:18" x14ac:dyDescent="0.2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</row>
    <row r="292" spans="1:18" x14ac:dyDescent="0.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</row>
    <row r="293" spans="1:18" x14ac:dyDescent="0.2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</row>
    <row r="294" spans="1:18" x14ac:dyDescent="0.2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</row>
    <row r="295" spans="1:18" x14ac:dyDescent="0.2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</row>
    <row r="296" spans="1:18" x14ac:dyDescent="0.2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</row>
    <row r="297" spans="1:18" x14ac:dyDescent="0.2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</row>
    <row r="298" spans="1:18" x14ac:dyDescent="0.2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</row>
    <row r="299" spans="1:18" x14ac:dyDescent="0.2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</row>
    <row r="300" spans="1:18" x14ac:dyDescent="0.2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</row>
    <row r="301" spans="1:18" x14ac:dyDescent="0.2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</row>
    <row r="302" spans="1:18" x14ac:dyDescent="0.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</row>
    <row r="303" spans="1:18" x14ac:dyDescent="0.2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</row>
    <row r="304" spans="1:18" x14ac:dyDescent="0.2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</row>
    <row r="305" spans="1:18" x14ac:dyDescent="0.2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</row>
    <row r="306" spans="1:18" x14ac:dyDescent="0.2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</row>
    <row r="307" spans="1:18" x14ac:dyDescent="0.2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</row>
    <row r="308" spans="1:18" x14ac:dyDescent="0.2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</row>
    <row r="309" spans="1:18" x14ac:dyDescent="0.2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</row>
    <row r="310" spans="1:18" x14ac:dyDescent="0.2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</row>
    <row r="311" spans="1:18" x14ac:dyDescent="0.2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</row>
    <row r="312" spans="1:18" x14ac:dyDescent="0.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</row>
    <row r="313" spans="1:18" x14ac:dyDescent="0.2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</row>
    <row r="314" spans="1:18" x14ac:dyDescent="0.2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</row>
    <row r="315" spans="1:18" x14ac:dyDescent="0.2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</row>
    <row r="316" spans="1:18" x14ac:dyDescent="0.2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</row>
    <row r="317" spans="1:18" x14ac:dyDescent="0.2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</row>
    <row r="318" spans="1:18" x14ac:dyDescent="0.2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</row>
    <row r="319" spans="1:18" x14ac:dyDescent="0.2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</row>
    <row r="320" spans="1:18" x14ac:dyDescent="0.2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</row>
    <row r="321" spans="1:18" x14ac:dyDescent="0.2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</row>
    <row r="322" spans="1:18" x14ac:dyDescent="0.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</row>
    <row r="323" spans="1:18" x14ac:dyDescent="0.2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</row>
    <row r="324" spans="1:18" x14ac:dyDescent="0.2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</row>
    <row r="325" spans="1:18" x14ac:dyDescent="0.2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</row>
    <row r="326" spans="1:18" x14ac:dyDescent="0.2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</row>
    <row r="327" spans="1:18" x14ac:dyDescent="0.2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</row>
    <row r="328" spans="1:18" x14ac:dyDescent="0.2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</row>
    <row r="329" spans="1:18" x14ac:dyDescent="0.2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</row>
    <row r="330" spans="1:18" x14ac:dyDescent="0.2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</row>
    <row r="331" spans="1:18" x14ac:dyDescent="0.2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</row>
    <row r="332" spans="1:18" x14ac:dyDescent="0.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</row>
    <row r="333" spans="1:18" x14ac:dyDescent="0.2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</row>
    <row r="334" spans="1:18" x14ac:dyDescent="0.2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</row>
    <row r="335" spans="1:18" x14ac:dyDescent="0.2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</row>
    <row r="336" spans="1:18" x14ac:dyDescent="0.2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</row>
    <row r="337" spans="1:18" x14ac:dyDescent="0.2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</row>
    <row r="338" spans="1:18" x14ac:dyDescent="0.2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</row>
    <row r="339" spans="1:18" x14ac:dyDescent="0.2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</row>
    <row r="340" spans="1:18" x14ac:dyDescent="0.2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</row>
    <row r="341" spans="1:18" x14ac:dyDescent="0.2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</row>
    <row r="342" spans="1:18" x14ac:dyDescent="0.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</row>
    <row r="343" spans="1:18" x14ac:dyDescent="0.2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</row>
    <row r="344" spans="1:18" x14ac:dyDescent="0.2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</row>
    <row r="345" spans="1:18" x14ac:dyDescent="0.2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</row>
    <row r="346" spans="1:18" x14ac:dyDescent="0.2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</row>
    <row r="347" spans="1:18" x14ac:dyDescent="0.2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</row>
    <row r="348" spans="1:18" x14ac:dyDescent="0.2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</row>
    <row r="349" spans="1:18" x14ac:dyDescent="0.2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</row>
    <row r="350" spans="1:18" x14ac:dyDescent="0.2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</row>
    <row r="351" spans="1:18" x14ac:dyDescent="0.2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</row>
    <row r="352" spans="1:18" x14ac:dyDescent="0.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</row>
    <row r="353" spans="1:18" x14ac:dyDescent="0.2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</row>
    <row r="354" spans="1:18" x14ac:dyDescent="0.2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</row>
    <row r="355" spans="1:18" x14ac:dyDescent="0.2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</row>
    <row r="356" spans="1:18" x14ac:dyDescent="0.2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</row>
    <row r="357" spans="1:18" x14ac:dyDescent="0.2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</row>
    <row r="358" spans="1:18" x14ac:dyDescent="0.2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</row>
    <row r="359" spans="1:18" x14ac:dyDescent="0.2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</row>
    <row r="360" spans="1:18" x14ac:dyDescent="0.2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</row>
    <row r="361" spans="1:18" x14ac:dyDescent="0.2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</row>
    <row r="362" spans="1:18" x14ac:dyDescent="0.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</row>
    <row r="363" spans="1:18" x14ac:dyDescent="0.2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</row>
    <row r="364" spans="1:18" x14ac:dyDescent="0.2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</row>
    <row r="365" spans="1:18" x14ac:dyDescent="0.2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</row>
    <row r="366" spans="1:18" x14ac:dyDescent="0.2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</row>
    <row r="367" spans="1:18" x14ac:dyDescent="0.2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</row>
    <row r="368" spans="1:18" x14ac:dyDescent="0.2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</row>
    <row r="369" spans="1:18" x14ac:dyDescent="0.2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</row>
    <row r="370" spans="1:18" x14ac:dyDescent="0.2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</row>
    <row r="371" spans="1:18" x14ac:dyDescent="0.2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</row>
    <row r="372" spans="1:18" x14ac:dyDescent="0.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</row>
    <row r="373" spans="1:18" x14ac:dyDescent="0.2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</row>
    <row r="374" spans="1:18" x14ac:dyDescent="0.2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</row>
    <row r="375" spans="1:18" x14ac:dyDescent="0.2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</row>
    <row r="376" spans="1:18" x14ac:dyDescent="0.2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</row>
    <row r="377" spans="1:18" x14ac:dyDescent="0.2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</row>
    <row r="378" spans="1:18" x14ac:dyDescent="0.2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</row>
    <row r="379" spans="1:18" x14ac:dyDescent="0.2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</row>
    <row r="380" spans="1:18" x14ac:dyDescent="0.2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</row>
    <row r="381" spans="1:18" x14ac:dyDescent="0.2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</row>
    <row r="382" spans="1:18" x14ac:dyDescent="0.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</row>
    <row r="383" spans="1:18" x14ac:dyDescent="0.2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</row>
    <row r="384" spans="1:18" x14ac:dyDescent="0.2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</row>
    <row r="385" spans="1:18" x14ac:dyDescent="0.2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</row>
    <row r="386" spans="1:18" x14ac:dyDescent="0.2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</row>
    <row r="387" spans="1:18" x14ac:dyDescent="0.2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</row>
    <row r="388" spans="1:18" x14ac:dyDescent="0.2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</row>
    <row r="389" spans="1:18" x14ac:dyDescent="0.2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</row>
    <row r="390" spans="1:18" x14ac:dyDescent="0.2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</row>
    <row r="391" spans="1:18" x14ac:dyDescent="0.2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</row>
    <row r="392" spans="1:18" x14ac:dyDescent="0.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</row>
    <row r="393" spans="1:18" x14ac:dyDescent="0.2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</row>
    <row r="394" spans="1:18" x14ac:dyDescent="0.2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</row>
    <row r="395" spans="1:18" x14ac:dyDescent="0.2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</row>
    <row r="396" spans="1:18" x14ac:dyDescent="0.2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</row>
    <row r="397" spans="1:18" x14ac:dyDescent="0.2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</row>
    <row r="398" spans="1:18" x14ac:dyDescent="0.2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</row>
    <row r="399" spans="1:18" x14ac:dyDescent="0.2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</row>
    <row r="400" spans="1:18" x14ac:dyDescent="0.2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</row>
    <row r="401" spans="1:18" x14ac:dyDescent="0.2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</row>
    <row r="402" spans="1:18" x14ac:dyDescent="0.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</row>
    <row r="403" spans="1:18" x14ac:dyDescent="0.2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</row>
    <row r="404" spans="1:18" x14ac:dyDescent="0.2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</row>
    <row r="405" spans="1:18" x14ac:dyDescent="0.2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</row>
    <row r="406" spans="1:18" x14ac:dyDescent="0.2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</row>
    <row r="407" spans="1:18" x14ac:dyDescent="0.2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</row>
    <row r="408" spans="1:18" x14ac:dyDescent="0.2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</row>
    <row r="409" spans="1:18" x14ac:dyDescent="0.2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</row>
    <row r="410" spans="1:18" x14ac:dyDescent="0.2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</row>
    <row r="411" spans="1:18" x14ac:dyDescent="0.2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</row>
    <row r="412" spans="1:18" x14ac:dyDescent="0.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</row>
    <row r="413" spans="1:18" x14ac:dyDescent="0.2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</row>
    <row r="414" spans="1:18" x14ac:dyDescent="0.2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</row>
    <row r="415" spans="1:18" x14ac:dyDescent="0.2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</row>
    <row r="416" spans="1:18" x14ac:dyDescent="0.2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</row>
    <row r="417" spans="1:18" x14ac:dyDescent="0.2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</row>
    <row r="418" spans="1:18" x14ac:dyDescent="0.2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</row>
    <row r="419" spans="1:18" x14ac:dyDescent="0.2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</row>
    <row r="420" spans="1:18" x14ac:dyDescent="0.2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</row>
    <row r="421" spans="1:18" x14ac:dyDescent="0.2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</row>
    <row r="422" spans="1:18" x14ac:dyDescent="0.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</row>
    <row r="423" spans="1:18" x14ac:dyDescent="0.2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</row>
    <row r="424" spans="1:18" x14ac:dyDescent="0.2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</row>
    <row r="425" spans="1:18" x14ac:dyDescent="0.2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</row>
    <row r="426" spans="1:18" x14ac:dyDescent="0.2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</row>
    <row r="427" spans="1:18" x14ac:dyDescent="0.2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</row>
    <row r="428" spans="1:18" x14ac:dyDescent="0.2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</row>
    <row r="429" spans="1:18" x14ac:dyDescent="0.2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</row>
    <row r="430" spans="1:18" x14ac:dyDescent="0.2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</row>
    <row r="431" spans="1:18" x14ac:dyDescent="0.2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</row>
    <row r="432" spans="1:18" x14ac:dyDescent="0.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</row>
    <row r="433" spans="1:18" x14ac:dyDescent="0.2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</row>
    <row r="434" spans="1:18" x14ac:dyDescent="0.2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</row>
    <row r="435" spans="1:18" x14ac:dyDescent="0.2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</row>
    <row r="436" spans="1:18" x14ac:dyDescent="0.2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</row>
    <row r="437" spans="1:18" x14ac:dyDescent="0.2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</row>
    <row r="438" spans="1:18" x14ac:dyDescent="0.2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</row>
    <row r="439" spans="1:18" x14ac:dyDescent="0.2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</row>
    <row r="440" spans="1:18" x14ac:dyDescent="0.2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</row>
    <row r="441" spans="1:18" x14ac:dyDescent="0.2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</row>
    <row r="442" spans="1:18" x14ac:dyDescent="0.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</row>
    <row r="443" spans="1:18" x14ac:dyDescent="0.2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</row>
    <row r="444" spans="1:18" x14ac:dyDescent="0.2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</row>
    <row r="445" spans="1:18" x14ac:dyDescent="0.2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</row>
    <row r="446" spans="1:18" x14ac:dyDescent="0.2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</row>
    <row r="447" spans="1:18" x14ac:dyDescent="0.2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</row>
    <row r="448" spans="1:18" x14ac:dyDescent="0.2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</row>
    <row r="449" spans="1:18" x14ac:dyDescent="0.2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</row>
    <row r="450" spans="1:18" x14ac:dyDescent="0.2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</row>
    <row r="451" spans="1:18" x14ac:dyDescent="0.2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</row>
    <row r="452" spans="1:18" x14ac:dyDescent="0.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</row>
    <row r="453" spans="1:18" x14ac:dyDescent="0.2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</row>
    <row r="454" spans="1:18" x14ac:dyDescent="0.2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</row>
    <row r="455" spans="1:18" x14ac:dyDescent="0.2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</row>
    <row r="456" spans="1:18" x14ac:dyDescent="0.2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</row>
    <row r="457" spans="1:18" x14ac:dyDescent="0.2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</row>
    <row r="458" spans="1:18" x14ac:dyDescent="0.2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</row>
    <row r="459" spans="1:18" x14ac:dyDescent="0.2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</row>
    <row r="460" spans="1:18" x14ac:dyDescent="0.2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</row>
    <row r="461" spans="1:18" x14ac:dyDescent="0.2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</row>
    <row r="462" spans="1:18" x14ac:dyDescent="0.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</row>
    <row r="463" spans="1:18" x14ac:dyDescent="0.2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</row>
    <row r="464" spans="1:18" x14ac:dyDescent="0.2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</row>
    <row r="465" spans="1:18" x14ac:dyDescent="0.2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</row>
    <row r="466" spans="1:18" x14ac:dyDescent="0.2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</row>
    <row r="467" spans="1:18" x14ac:dyDescent="0.2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</row>
    <row r="468" spans="1:18" x14ac:dyDescent="0.2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</row>
    <row r="469" spans="1:18" x14ac:dyDescent="0.2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</row>
    <row r="470" spans="1:18" x14ac:dyDescent="0.2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</row>
    <row r="471" spans="1:18" x14ac:dyDescent="0.2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</row>
    <row r="472" spans="1:18" x14ac:dyDescent="0.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</row>
    <row r="473" spans="1:18" x14ac:dyDescent="0.2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</row>
    <row r="474" spans="1:18" x14ac:dyDescent="0.2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</row>
    <row r="475" spans="1:18" x14ac:dyDescent="0.2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</row>
    <row r="476" spans="1:18" x14ac:dyDescent="0.2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</row>
    <row r="477" spans="1:18" x14ac:dyDescent="0.2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</row>
    <row r="478" spans="1:18" x14ac:dyDescent="0.2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</row>
    <row r="479" spans="1:18" x14ac:dyDescent="0.2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</row>
    <row r="480" spans="1:18" x14ac:dyDescent="0.2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</row>
    <row r="481" spans="1:18" x14ac:dyDescent="0.2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</row>
    <row r="482" spans="1:18" x14ac:dyDescent="0.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</row>
    <row r="483" spans="1:18" x14ac:dyDescent="0.2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</row>
    <row r="484" spans="1:18" x14ac:dyDescent="0.2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</row>
    <row r="485" spans="1:18" x14ac:dyDescent="0.2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</row>
    <row r="486" spans="1:18" x14ac:dyDescent="0.2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</row>
    <row r="487" spans="1:18" x14ac:dyDescent="0.2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</row>
    <row r="488" spans="1:18" x14ac:dyDescent="0.2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</row>
    <row r="489" spans="1:18" x14ac:dyDescent="0.2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</row>
    <row r="490" spans="1:18" x14ac:dyDescent="0.2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</row>
    <row r="491" spans="1:18" x14ac:dyDescent="0.2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</row>
    <row r="492" spans="1:18" x14ac:dyDescent="0.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</row>
    <row r="493" spans="1:18" x14ac:dyDescent="0.2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</row>
    <row r="494" spans="1:18" x14ac:dyDescent="0.2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</row>
    <row r="495" spans="1:18" x14ac:dyDescent="0.2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</row>
    <row r="496" spans="1:18" x14ac:dyDescent="0.2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</row>
    <row r="497" spans="1:18" x14ac:dyDescent="0.2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</row>
    <row r="498" spans="1:18" x14ac:dyDescent="0.2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</row>
    <row r="499" spans="1:18" x14ac:dyDescent="0.2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</row>
    <row r="500" spans="1:18" x14ac:dyDescent="0.2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</row>
    <row r="501" spans="1:18" x14ac:dyDescent="0.2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</row>
    <row r="502" spans="1:18" x14ac:dyDescent="0.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</row>
    <row r="503" spans="1:18" x14ac:dyDescent="0.2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</row>
    <row r="504" spans="1:18" x14ac:dyDescent="0.2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</row>
    <row r="505" spans="1:18" x14ac:dyDescent="0.2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</row>
    <row r="506" spans="1:18" x14ac:dyDescent="0.2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</row>
    <row r="507" spans="1:18" x14ac:dyDescent="0.2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</row>
    <row r="508" spans="1:18" x14ac:dyDescent="0.2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</row>
    <row r="509" spans="1:18" x14ac:dyDescent="0.2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</row>
    <row r="510" spans="1:18" x14ac:dyDescent="0.2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</row>
    <row r="511" spans="1:18" x14ac:dyDescent="0.2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</row>
    <row r="512" spans="1:18" x14ac:dyDescent="0.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</row>
    <row r="513" spans="1:18" x14ac:dyDescent="0.2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</row>
    <row r="514" spans="1:18" x14ac:dyDescent="0.2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</row>
    <row r="515" spans="1:18" x14ac:dyDescent="0.2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</row>
    <row r="516" spans="1:18" x14ac:dyDescent="0.2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</row>
    <row r="517" spans="1:18" x14ac:dyDescent="0.2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</row>
    <row r="518" spans="1:18" x14ac:dyDescent="0.2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</row>
    <row r="519" spans="1:18" x14ac:dyDescent="0.2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</row>
    <row r="520" spans="1:18" x14ac:dyDescent="0.2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</row>
    <row r="521" spans="1:18" x14ac:dyDescent="0.2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</row>
    <row r="522" spans="1:18" x14ac:dyDescent="0.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</row>
    <row r="523" spans="1:18" x14ac:dyDescent="0.2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</row>
    <row r="524" spans="1:18" x14ac:dyDescent="0.2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</row>
    <row r="525" spans="1:18" x14ac:dyDescent="0.2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</row>
    <row r="526" spans="1:18" x14ac:dyDescent="0.2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</row>
    <row r="527" spans="1:18" x14ac:dyDescent="0.2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</row>
    <row r="528" spans="1:18" x14ac:dyDescent="0.2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</row>
    <row r="529" spans="1:18" x14ac:dyDescent="0.2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</row>
    <row r="530" spans="1:18" x14ac:dyDescent="0.2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</row>
    <row r="531" spans="1:18" x14ac:dyDescent="0.2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</row>
    <row r="532" spans="1:18" x14ac:dyDescent="0.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</row>
    <row r="533" spans="1:18" x14ac:dyDescent="0.2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</row>
    <row r="534" spans="1:18" x14ac:dyDescent="0.2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</row>
    <row r="535" spans="1:18" x14ac:dyDescent="0.2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</row>
    <row r="536" spans="1:18" x14ac:dyDescent="0.2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</row>
    <row r="537" spans="1:18" x14ac:dyDescent="0.2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</row>
    <row r="538" spans="1:18" x14ac:dyDescent="0.2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</row>
    <row r="539" spans="1:18" x14ac:dyDescent="0.2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</row>
    <row r="540" spans="1:18" x14ac:dyDescent="0.2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</row>
    <row r="541" spans="1:18" x14ac:dyDescent="0.2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</row>
    <row r="542" spans="1:18" x14ac:dyDescent="0.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</row>
    <row r="543" spans="1:18" x14ac:dyDescent="0.2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</row>
    <row r="544" spans="1:18" x14ac:dyDescent="0.2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</row>
    <row r="545" spans="1:18" x14ac:dyDescent="0.2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</row>
    <row r="546" spans="1:18" x14ac:dyDescent="0.2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</row>
    <row r="547" spans="1:18" x14ac:dyDescent="0.2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</row>
    <row r="548" spans="1:18" x14ac:dyDescent="0.2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</row>
    <row r="549" spans="1:18" x14ac:dyDescent="0.2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</row>
    <row r="550" spans="1:18" x14ac:dyDescent="0.2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</row>
    <row r="551" spans="1:18" x14ac:dyDescent="0.2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</row>
    <row r="552" spans="1:18" x14ac:dyDescent="0.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</row>
    <row r="553" spans="1:18" x14ac:dyDescent="0.2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</row>
    <row r="554" spans="1:18" x14ac:dyDescent="0.2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</row>
    <row r="555" spans="1:18" x14ac:dyDescent="0.2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</row>
    <row r="556" spans="1:18" x14ac:dyDescent="0.2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</row>
    <row r="557" spans="1:18" x14ac:dyDescent="0.2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</row>
    <row r="558" spans="1:18" x14ac:dyDescent="0.2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</row>
    <row r="559" spans="1:18" x14ac:dyDescent="0.2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</row>
    <row r="560" spans="1:18" x14ac:dyDescent="0.2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</row>
    <row r="561" spans="1:18" x14ac:dyDescent="0.2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</row>
    <row r="562" spans="1:18" x14ac:dyDescent="0.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</row>
    <row r="563" spans="1:18" x14ac:dyDescent="0.2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</row>
    <row r="564" spans="1:18" x14ac:dyDescent="0.2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</row>
    <row r="565" spans="1:18" x14ac:dyDescent="0.2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</row>
    <row r="566" spans="1:18" x14ac:dyDescent="0.2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</row>
    <row r="567" spans="1:18" x14ac:dyDescent="0.2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</row>
    <row r="568" spans="1:18" x14ac:dyDescent="0.2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</row>
    <row r="569" spans="1:18" x14ac:dyDescent="0.2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</row>
    <row r="570" spans="1:18" x14ac:dyDescent="0.2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</row>
    <row r="571" spans="1:18" x14ac:dyDescent="0.2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</row>
    <row r="572" spans="1:18" x14ac:dyDescent="0.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</row>
    <row r="573" spans="1:18" x14ac:dyDescent="0.2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</row>
    <row r="574" spans="1:18" x14ac:dyDescent="0.2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</row>
    <row r="575" spans="1:18" x14ac:dyDescent="0.2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</row>
    <row r="576" spans="1:18" x14ac:dyDescent="0.2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</row>
    <row r="577" spans="1:18" x14ac:dyDescent="0.2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</row>
    <row r="578" spans="1:18" x14ac:dyDescent="0.2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</row>
    <row r="579" spans="1:18" x14ac:dyDescent="0.2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</row>
    <row r="580" spans="1:18" x14ac:dyDescent="0.2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</row>
    <row r="581" spans="1:18" x14ac:dyDescent="0.2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</row>
    <row r="582" spans="1:18" x14ac:dyDescent="0.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</row>
    <row r="583" spans="1:18" x14ac:dyDescent="0.2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</row>
    <row r="584" spans="1:18" x14ac:dyDescent="0.2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</row>
    <row r="585" spans="1:18" x14ac:dyDescent="0.2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</row>
    <row r="586" spans="1:18" x14ac:dyDescent="0.2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</row>
    <row r="587" spans="1:18" x14ac:dyDescent="0.2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</row>
    <row r="588" spans="1:18" x14ac:dyDescent="0.2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</row>
    <row r="589" spans="1:18" x14ac:dyDescent="0.2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</row>
    <row r="590" spans="1:18" x14ac:dyDescent="0.2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</row>
    <row r="591" spans="1:18" x14ac:dyDescent="0.2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</row>
    <row r="592" spans="1:18" x14ac:dyDescent="0.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</row>
    <row r="593" spans="1:18" x14ac:dyDescent="0.2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</row>
    <row r="594" spans="1:18" x14ac:dyDescent="0.2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</row>
    <row r="595" spans="1:18" x14ac:dyDescent="0.2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</row>
    <row r="596" spans="1:18" x14ac:dyDescent="0.2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</row>
    <row r="597" spans="1:18" x14ac:dyDescent="0.2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</row>
    <row r="598" spans="1:18" x14ac:dyDescent="0.2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</row>
    <row r="599" spans="1:18" x14ac:dyDescent="0.2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</row>
    <row r="600" spans="1:18" x14ac:dyDescent="0.2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</row>
    <row r="601" spans="1:18" x14ac:dyDescent="0.2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</row>
    <row r="602" spans="1:18" x14ac:dyDescent="0.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</row>
    <row r="603" spans="1:18" x14ac:dyDescent="0.2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</row>
    <row r="604" spans="1:18" x14ac:dyDescent="0.2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</row>
    <row r="605" spans="1:18" x14ac:dyDescent="0.2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</row>
    <row r="606" spans="1:18" x14ac:dyDescent="0.2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</row>
    <row r="607" spans="1:18" x14ac:dyDescent="0.2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</row>
    <row r="608" spans="1:18" x14ac:dyDescent="0.2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</row>
    <row r="609" spans="1:18" x14ac:dyDescent="0.2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</row>
    <row r="610" spans="1:18" x14ac:dyDescent="0.2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</row>
    <row r="611" spans="1:18" x14ac:dyDescent="0.2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</row>
    <row r="612" spans="1:18" x14ac:dyDescent="0.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</row>
    <row r="613" spans="1:18" x14ac:dyDescent="0.2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</row>
    <row r="614" spans="1:18" x14ac:dyDescent="0.2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</row>
    <row r="615" spans="1:18" x14ac:dyDescent="0.2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</row>
    <row r="616" spans="1:18" x14ac:dyDescent="0.2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</row>
    <row r="617" spans="1:18" x14ac:dyDescent="0.2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</row>
    <row r="618" spans="1:18" x14ac:dyDescent="0.2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</row>
    <row r="619" spans="1:18" x14ac:dyDescent="0.2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</row>
    <row r="620" spans="1:18" x14ac:dyDescent="0.2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</row>
    <row r="621" spans="1:18" x14ac:dyDescent="0.2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</row>
    <row r="622" spans="1:18" x14ac:dyDescent="0.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</row>
    <row r="623" spans="1:18" x14ac:dyDescent="0.2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</row>
    <row r="624" spans="1:18" x14ac:dyDescent="0.2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</row>
    <row r="625" spans="1:18" x14ac:dyDescent="0.2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</row>
    <row r="626" spans="1:18" x14ac:dyDescent="0.2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</row>
    <row r="627" spans="1:18" x14ac:dyDescent="0.2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</row>
    <row r="628" spans="1:18" x14ac:dyDescent="0.2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</row>
    <row r="629" spans="1:18" x14ac:dyDescent="0.2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</row>
    <row r="630" spans="1:18" x14ac:dyDescent="0.2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</row>
    <row r="631" spans="1:18" x14ac:dyDescent="0.2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</row>
    <row r="632" spans="1:18" x14ac:dyDescent="0.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</row>
    <row r="633" spans="1:18" x14ac:dyDescent="0.2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</row>
    <row r="634" spans="1:18" x14ac:dyDescent="0.2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</row>
    <row r="635" spans="1:18" x14ac:dyDescent="0.2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</row>
    <row r="636" spans="1:18" x14ac:dyDescent="0.2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</row>
    <row r="637" spans="1:18" x14ac:dyDescent="0.2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</row>
    <row r="638" spans="1:18" x14ac:dyDescent="0.2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</row>
    <row r="639" spans="1:18" x14ac:dyDescent="0.2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</row>
    <row r="640" spans="1:18" x14ac:dyDescent="0.2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</row>
    <row r="641" spans="1:18" x14ac:dyDescent="0.2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</row>
    <row r="642" spans="1:18" x14ac:dyDescent="0.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</row>
    <row r="643" spans="1:18" x14ac:dyDescent="0.2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</row>
    <row r="644" spans="1:18" x14ac:dyDescent="0.2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</row>
    <row r="645" spans="1:18" x14ac:dyDescent="0.2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</row>
    <row r="646" spans="1:18" x14ac:dyDescent="0.2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</row>
    <row r="647" spans="1:18" x14ac:dyDescent="0.2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</row>
    <row r="648" spans="1:18" x14ac:dyDescent="0.2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</row>
    <row r="649" spans="1:18" x14ac:dyDescent="0.2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</row>
    <row r="650" spans="1:18" x14ac:dyDescent="0.2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</row>
    <row r="651" spans="1:18" x14ac:dyDescent="0.2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</row>
    <row r="652" spans="1:18" x14ac:dyDescent="0.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</row>
    <row r="653" spans="1:18" x14ac:dyDescent="0.2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</row>
    <row r="654" spans="1:18" x14ac:dyDescent="0.2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</row>
    <row r="655" spans="1:18" x14ac:dyDescent="0.2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</row>
    <row r="656" spans="1:18" x14ac:dyDescent="0.2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</row>
    <row r="657" spans="1:18" x14ac:dyDescent="0.2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</row>
    <row r="658" spans="1:18" x14ac:dyDescent="0.2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</row>
    <row r="659" spans="1:18" x14ac:dyDescent="0.2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</row>
    <row r="660" spans="1:18" x14ac:dyDescent="0.2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</row>
    <row r="661" spans="1:18" x14ac:dyDescent="0.2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</row>
    <row r="662" spans="1:18" x14ac:dyDescent="0.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</row>
    <row r="663" spans="1:18" x14ac:dyDescent="0.2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</row>
    <row r="664" spans="1:18" x14ac:dyDescent="0.2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</row>
    <row r="665" spans="1:18" x14ac:dyDescent="0.2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</row>
    <row r="666" spans="1:18" x14ac:dyDescent="0.2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</row>
    <row r="667" spans="1:18" x14ac:dyDescent="0.2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</row>
    <row r="668" spans="1:18" x14ac:dyDescent="0.2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</row>
    <row r="669" spans="1:18" x14ac:dyDescent="0.2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</row>
    <row r="670" spans="1:18" x14ac:dyDescent="0.2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</row>
    <row r="671" spans="1:18" x14ac:dyDescent="0.2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</row>
    <row r="672" spans="1:18" x14ac:dyDescent="0.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</row>
    <row r="673" spans="1:18" x14ac:dyDescent="0.2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</row>
    <row r="674" spans="1:18" x14ac:dyDescent="0.2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</row>
    <row r="675" spans="1:18" x14ac:dyDescent="0.2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</row>
    <row r="676" spans="1:18" x14ac:dyDescent="0.2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</row>
    <row r="677" spans="1:18" x14ac:dyDescent="0.2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</row>
    <row r="678" spans="1:18" x14ac:dyDescent="0.2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</row>
    <row r="679" spans="1:18" x14ac:dyDescent="0.2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</row>
    <row r="680" spans="1:18" x14ac:dyDescent="0.2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</row>
    <row r="681" spans="1:18" x14ac:dyDescent="0.2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</row>
    <row r="682" spans="1:18" x14ac:dyDescent="0.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</row>
    <row r="683" spans="1:18" x14ac:dyDescent="0.2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</row>
    <row r="684" spans="1:18" x14ac:dyDescent="0.2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</row>
    <row r="685" spans="1:18" x14ac:dyDescent="0.2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</row>
    <row r="686" spans="1:18" x14ac:dyDescent="0.2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</row>
    <row r="687" spans="1:18" x14ac:dyDescent="0.2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</row>
    <row r="688" spans="1:18" x14ac:dyDescent="0.2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</row>
    <row r="689" spans="1:18" x14ac:dyDescent="0.2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</row>
    <row r="690" spans="1:18" x14ac:dyDescent="0.2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</row>
    <row r="691" spans="1:18" x14ac:dyDescent="0.2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</row>
    <row r="692" spans="1:18" x14ac:dyDescent="0.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</row>
    <row r="693" spans="1:18" x14ac:dyDescent="0.2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</row>
    <row r="694" spans="1:18" x14ac:dyDescent="0.2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</row>
    <row r="695" spans="1:18" x14ac:dyDescent="0.2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</row>
    <row r="696" spans="1:18" x14ac:dyDescent="0.2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</row>
    <row r="697" spans="1:18" x14ac:dyDescent="0.2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</row>
    <row r="698" spans="1:18" x14ac:dyDescent="0.2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</row>
    <row r="699" spans="1:18" x14ac:dyDescent="0.2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</row>
    <row r="700" spans="1:18" x14ac:dyDescent="0.2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</row>
    <row r="701" spans="1:18" x14ac:dyDescent="0.2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</row>
    <row r="702" spans="1:18" x14ac:dyDescent="0.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</row>
    <row r="703" spans="1:18" x14ac:dyDescent="0.2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</row>
    <row r="704" spans="1:18" x14ac:dyDescent="0.2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</row>
    <row r="705" spans="1:18" x14ac:dyDescent="0.2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</row>
    <row r="706" spans="1:18" x14ac:dyDescent="0.2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</row>
    <row r="707" spans="1:18" x14ac:dyDescent="0.2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</row>
    <row r="708" spans="1:18" x14ac:dyDescent="0.2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</row>
    <row r="709" spans="1:18" x14ac:dyDescent="0.2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</row>
    <row r="710" spans="1:18" x14ac:dyDescent="0.2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</row>
    <row r="711" spans="1:18" x14ac:dyDescent="0.2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</row>
    <row r="712" spans="1:18" x14ac:dyDescent="0.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</row>
    <row r="713" spans="1:18" x14ac:dyDescent="0.2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</row>
    <row r="714" spans="1:18" x14ac:dyDescent="0.2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</row>
    <row r="715" spans="1:18" x14ac:dyDescent="0.2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</row>
    <row r="716" spans="1:18" x14ac:dyDescent="0.2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</row>
    <row r="717" spans="1:18" x14ac:dyDescent="0.2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</row>
    <row r="718" spans="1:18" x14ac:dyDescent="0.2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</row>
    <row r="719" spans="1:18" x14ac:dyDescent="0.2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</row>
    <row r="720" spans="1:18" x14ac:dyDescent="0.2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</row>
    <row r="721" spans="1:18" x14ac:dyDescent="0.2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</row>
    <row r="722" spans="1:18" x14ac:dyDescent="0.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</row>
    <row r="723" spans="1:18" x14ac:dyDescent="0.2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</row>
    <row r="724" spans="1:18" x14ac:dyDescent="0.2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</row>
    <row r="725" spans="1:18" x14ac:dyDescent="0.2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</row>
    <row r="726" spans="1:18" x14ac:dyDescent="0.2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</row>
    <row r="727" spans="1:18" x14ac:dyDescent="0.2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</row>
    <row r="728" spans="1:18" x14ac:dyDescent="0.2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</row>
    <row r="729" spans="1:18" x14ac:dyDescent="0.2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</row>
    <row r="730" spans="1:18" x14ac:dyDescent="0.2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</row>
    <row r="731" spans="1:18" x14ac:dyDescent="0.2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</row>
    <row r="732" spans="1:18" x14ac:dyDescent="0.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</row>
    <row r="733" spans="1:18" x14ac:dyDescent="0.2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</row>
    <row r="734" spans="1:18" x14ac:dyDescent="0.2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</row>
    <row r="735" spans="1:18" x14ac:dyDescent="0.2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</row>
    <row r="736" spans="1:18" x14ac:dyDescent="0.2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</row>
    <row r="737" spans="1:18" x14ac:dyDescent="0.2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</row>
    <row r="738" spans="1:18" x14ac:dyDescent="0.2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</row>
    <row r="739" spans="1:18" x14ac:dyDescent="0.2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</row>
    <row r="740" spans="1:18" x14ac:dyDescent="0.2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</row>
    <row r="741" spans="1:18" x14ac:dyDescent="0.2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</row>
    <row r="742" spans="1:18" x14ac:dyDescent="0.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</row>
    <row r="743" spans="1:18" x14ac:dyDescent="0.2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</row>
    <row r="744" spans="1:18" x14ac:dyDescent="0.2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</row>
    <row r="745" spans="1:18" x14ac:dyDescent="0.2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</row>
    <row r="746" spans="1:18" x14ac:dyDescent="0.2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</row>
    <row r="747" spans="1:18" x14ac:dyDescent="0.2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</row>
    <row r="748" spans="1:18" x14ac:dyDescent="0.2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</row>
    <row r="749" spans="1:18" x14ac:dyDescent="0.2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</row>
    <row r="750" spans="1:18" x14ac:dyDescent="0.2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</row>
    <row r="751" spans="1:18" x14ac:dyDescent="0.2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</row>
    <row r="752" spans="1:18" x14ac:dyDescent="0.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</row>
    <row r="753" spans="1:18" x14ac:dyDescent="0.2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</row>
    <row r="754" spans="1:18" x14ac:dyDescent="0.2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</row>
    <row r="755" spans="1:18" x14ac:dyDescent="0.2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</row>
    <row r="756" spans="1:18" x14ac:dyDescent="0.2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</row>
    <row r="757" spans="1:18" x14ac:dyDescent="0.2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</row>
    <row r="758" spans="1:18" x14ac:dyDescent="0.2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</row>
    <row r="759" spans="1:18" x14ac:dyDescent="0.2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</row>
    <row r="760" spans="1:18" x14ac:dyDescent="0.2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</row>
    <row r="761" spans="1:18" x14ac:dyDescent="0.2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</row>
    <row r="762" spans="1:18" x14ac:dyDescent="0.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</row>
    <row r="763" spans="1:18" x14ac:dyDescent="0.2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</row>
    <row r="764" spans="1:18" x14ac:dyDescent="0.2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</row>
    <row r="765" spans="1:18" x14ac:dyDescent="0.2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</row>
    <row r="766" spans="1:18" x14ac:dyDescent="0.2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</row>
    <row r="767" spans="1:18" x14ac:dyDescent="0.2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</row>
    <row r="768" spans="1:18" x14ac:dyDescent="0.2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</row>
    <row r="769" spans="1:18" x14ac:dyDescent="0.2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</row>
    <row r="770" spans="1:18" x14ac:dyDescent="0.2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</row>
    <row r="771" spans="1:18" x14ac:dyDescent="0.2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</row>
    <row r="772" spans="1:18" x14ac:dyDescent="0.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</row>
    <row r="773" spans="1:18" x14ac:dyDescent="0.2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</row>
    <row r="774" spans="1:18" x14ac:dyDescent="0.2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</row>
    <row r="775" spans="1:18" x14ac:dyDescent="0.2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</row>
    <row r="776" spans="1:18" x14ac:dyDescent="0.2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</row>
    <row r="777" spans="1:18" x14ac:dyDescent="0.2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</row>
    <row r="778" spans="1:18" x14ac:dyDescent="0.2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</row>
    <row r="779" spans="1:18" x14ac:dyDescent="0.2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</row>
    <row r="780" spans="1:18" x14ac:dyDescent="0.2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</row>
    <row r="781" spans="1:18" x14ac:dyDescent="0.2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</row>
    <row r="782" spans="1:18" x14ac:dyDescent="0.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</row>
    <row r="783" spans="1:18" x14ac:dyDescent="0.2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</row>
    <row r="784" spans="1:18" x14ac:dyDescent="0.2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</row>
    <row r="785" spans="1:18" x14ac:dyDescent="0.2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</row>
    <row r="786" spans="1:18" x14ac:dyDescent="0.2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</row>
    <row r="787" spans="1:18" x14ac:dyDescent="0.2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</row>
    <row r="788" spans="1:18" x14ac:dyDescent="0.2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</row>
    <row r="789" spans="1:18" x14ac:dyDescent="0.2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</row>
    <row r="790" spans="1:18" x14ac:dyDescent="0.2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</row>
    <row r="791" spans="1:18" x14ac:dyDescent="0.2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</row>
    <row r="792" spans="1:18" x14ac:dyDescent="0.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</row>
    <row r="793" spans="1:18" x14ac:dyDescent="0.2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</row>
    <row r="794" spans="1:18" x14ac:dyDescent="0.2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</row>
    <row r="795" spans="1:18" x14ac:dyDescent="0.2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</row>
    <row r="796" spans="1:18" x14ac:dyDescent="0.2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</row>
    <row r="797" spans="1:18" x14ac:dyDescent="0.2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</row>
    <row r="798" spans="1:18" x14ac:dyDescent="0.2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</row>
    <row r="799" spans="1:18" x14ac:dyDescent="0.2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</row>
    <row r="800" spans="1:18" x14ac:dyDescent="0.2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</row>
    <row r="801" spans="1:18" x14ac:dyDescent="0.2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</row>
    <row r="802" spans="1:18" x14ac:dyDescent="0.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</row>
    <row r="803" spans="1:18" x14ac:dyDescent="0.2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</row>
    <row r="804" spans="1:18" x14ac:dyDescent="0.2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</row>
    <row r="805" spans="1:18" x14ac:dyDescent="0.2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</row>
    <row r="806" spans="1:18" x14ac:dyDescent="0.2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</row>
    <row r="807" spans="1:18" x14ac:dyDescent="0.2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</row>
    <row r="808" spans="1:18" x14ac:dyDescent="0.2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</row>
    <row r="809" spans="1:18" x14ac:dyDescent="0.2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</row>
    <row r="810" spans="1:18" x14ac:dyDescent="0.2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</row>
    <row r="811" spans="1:18" x14ac:dyDescent="0.2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</row>
    <row r="812" spans="1:18" x14ac:dyDescent="0.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</row>
    <row r="813" spans="1:18" x14ac:dyDescent="0.2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</row>
    <row r="814" spans="1:18" x14ac:dyDescent="0.2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</row>
    <row r="815" spans="1:18" x14ac:dyDescent="0.2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</row>
    <row r="816" spans="1:18" x14ac:dyDescent="0.2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</row>
    <row r="817" spans="1:18" x14ac:dyDescent="0.2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</row>
    <row r="818" spans="1:18" x14ac:dyDescent="0.2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</row>
    <row r="819" spans="1:18" x14ac:dyDescent="0.2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</row>
    <row r="820" spans="1:18" x14ac:dyDescent="0.2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</row>
    <row r="821" spans="1:18" x14ac:dyDescent="0.2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</row>
    <row r="822" spans="1:18" x14ac:dyDescent="0.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</row>
    <row r="823" spans="1:18" x14ac:dyDescent="0.2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</row>
    <row r="824" spans="1:18" x14ac:dyDescent="0.2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</row>
    <row r="825" spans="1:18" x14ac:dyDescent="0.2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</row>
    <row r="826" spans="1:18" x14ac:dyDescent="0.2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</row>
    <row r="827" spans="1:18" x14ac:dyDescent="0.2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</row>
    <row r="828" spans="1:18" x14ac:dyDescent="0.2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</row>
    <row r="829" spans="1:18" x14ac:dyDescent="0.2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</row>
    <row r="830" spans="1:18" x14ac:dyDescent="0.2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</row>
    <row r="831" spans="1:18" x14ac:dyDescent="0.2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</row>
    <row r="832" spans="1:18" x14ac:dyDescent="0.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</row>
    <row r="833" spans="1:18" x14ac:dyDescent="0.2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</row>
    <row r="834" spans="1:18" x14ac:dyDescent="0.2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</row>
    <row r="835" spans="1:18" x14ac:dyDescent="0.2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</row>
    <row r="836" spans="1:18" x14ac:dyDescent="0.2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</row>
    <row r="837" spans="1:18" x14ac:dyDescent="0.2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</row>
    <row r="838" spans="1:18" x14ac:dyDescent="0.2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</row>
    <row r="839" spans="1:18" x14ac:dyDescent="0.2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</row>
    <row r="840" spans="1:18" x14ac:dyDescent="0.2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</row>
    <row r="841" spans="1:18" x14ac:dyDescent="0.2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</row>
    <row r="842" spans="1:18" x14ac:dyDescent="0.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</row>
    <row r="843" spans="1:18" x14ac:dyDescent="0.2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</row>
    <row r="844" spans="1:18" x14ac:dyDescent="0.2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</row>
    <row r="845" spans="1:18" x14ac:dyDescent="0.2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</row>
    <row r="846" spans="1:18" x14ac:dyDescent="0.2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</row>
    <row r="847" spans="1:18" x14ac:dyDescent="0.2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</row>
    <row r="848" spans="1:18" x14ac:dyDescent="0.2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</row>
    <row r="849" spans="1:18" x14ac:dyDescent="0.2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</row>
    <row r="850" spans="1:18" x14ac:dyDescent="0.2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</row>
    <row r="851" spans="1:18" x14ac:dyDescent="0.2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</row>
    <row r="852" spans="1:18" x14ac:dyDescent="0.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</row>
    <row r="853" spans="1:18" x14ac:dyDescent="0.2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</row>
    <row r="854" spans="1:18" x14ac:dyDescent="0.2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</row>
    <row r="855" spans="1:18" x14ac:dyDescent="0.2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</row>
    <row r="856" spans="1:18" x14ac:dyDescent="0.2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</row>
    <row r="857" spans="1:18" x14ac:dyDescent="0.2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</row>
    <row r="858" spans="1:18" x14ac:dyDescent="0.2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</row>
    <row r="859" spans="1:18" x14ac:dyDescent="0.2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</row>
    <row r="860" spans="1:18" x14ac:dyDescent="0.2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</row>
    <row r="861" spans="1:18" x14ac:dyDescent="0.2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</row>
    <row r="862" spans="1:18" x14ac:dyDescent="0.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</row>
    <row r="863" spans="1:18" x14ac:dyDescent="0.2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</row>
    <row r="864" spans="1:18" x14ac:dyDescent="0.2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</row>
    <row r="865" spans="1:18" x14ac:dyDescent="0.2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</row>
    <row r="866" spans="1:18" x14ac:dyDescent="0.2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</row>
    <row r="867" spans="1:18" x14ac:dyDescent="0.2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</row>
    <row r="868" spans="1:18" x14ac:dyDescent="0.2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</row>
    <row r="869" spans="1:18" x14ac:dyDescent="0.2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</row>
    <row r="870" spans="1:18" x14ac:dyDescent="0.2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</row>
    <row r="871" spans="1:18" x14ac:dyDescent="0.2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</row>
    <row r="872" spans="1:18" x14ac:dyDescent="0.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</row>
    <row r="873" spans="1:18" x14ac:dyDescent="0.2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</row>
    <row r="874" spans="1:18" x14ac:dyDescent="0.2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</row>
    <row r="875" spans="1:18" x14ac:dyDescent="0.2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</row>
    <row r="876" spans="1:18" x14ac:dyDescent="0.2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</row>
    <row r="877" spans="1:18" x14ac:dyDescent="0.2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</row>
    <row r="878" spans="1:18" x14ac:dyDescent="0.2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</row>
    <row r="879" spans="1:18" x14ac:dyDescent="0.2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</row>
    <row r="880" spans="1:18" x14ac:dyDescent="0.2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</row>
    <row r="881" spans="1:18" x14ac:dyDescent="0.2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</row>
    <row r="882" spans="1:18" x14ac:dyDescent="0.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</row>
    <row r="883" spans="1:18" x14ac:dyDescent="0.2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</row>
    <row r="884" spans="1:18" x14ac:dyDescent="0.2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</row>
    <row r="885" spans="1:18" x14ac:dyDescent="0.2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</row>
    <row r="886" spans="1:18" x14ac:dyDescent="0.2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</row>
    <row r="887" spans="1:18" x14ac:dyDescent="0.2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</row>
    <row r="888" spans="1:18" x14ac:dyDescent="0.2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</row>
    <row r="889" spans="1:18" x14ac:dyDescent="0.2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</row>
    <row r="890" spans="1:18" x14ac:dyDescent="0.2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</row>
    <row r="891" spans="1:18" x14ac:dyDescent="0.2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</row>
    <row r="892" spans="1:18" x14ac:dyDescent="0.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</row>
    <row r="893" spans="1:18" x14ac:dyDescent="0.2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</row>
    <row r="894" spans="1:18" x14ac:dyDescent="0.2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</row>
    <row r="895" spans="1:18" x14ac:dyDescent="0.2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</row>
    <row r="896" spans="1:18" x14ac:dyDescent="0.2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</row>
    <row r="897" spans="1:18" x14ac:dyDescent="0.2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</row>
    <row r="898" spans="1:18" x14ac:dyDescent="0.2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</row>
    <row r="899" spans="1:18" x14ac:dyDescent="0.2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</row>
    <row r="900" spans="1:18" x14ac:dyDescent="0.2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</row>
    <row r="901" spans="1:18" x14ac:dyDescent="0.2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</row>
    <row r="902" spans="1:18" x14ac:dyDescent="0.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</row>
    <row r="903" spans="1:18" x14ac:dyDescent="0.2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</row>
    <row r="904" spans="1:18" x14ac:dyDescent="0.2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</row>
    <row r="905" spans="1:18" x14ac:dyDescent="0.2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</row>
    <row r="906" spans="1:18" x14ac:dyDescent="0.2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</row>
    <row r="907" spans="1:18" x14ac:dyDescent="0.2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</row>
    <row r="908" spans="1:18" x14ac:dyDescent="0.2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</row>
    <row r="909" spans="1:18" x14ac:dyDescent="0.2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</row>
    <row r="910" spans="1:18" x14ac:dyDescent="0.2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</row>
    <row r="911" spans="1:18" x14ac:dyDescent="0.2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</row>
    <row r="912" spans="1:18" x14ac:dyDescent="0.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</row>
    <row r="913" spans="1:18" x14ac:dyDescent="0.2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</row>
    <row r="914" spans="1:18" x14ac:dyDescent="0.2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</row>
    <row r="915" spans="1:18" x14ac:dyDescent="0.2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</row>
    <row r="916" spans="1:18" x14ac:dyDescent="0.2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</row>
    <row r="917" spans="1:18" x14ac:dyDescent="0.2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</row>
    <row r="918" spans="1:18" x14ac:dyDescent="0.2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</row>
    <row r="919" spans="1:18" x14ac:dyDescent="0.2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</row>
    <row r="920" spans="1:18" x14ac:dyDescent="0.2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</row>
    <row r="921" spans="1:18" x14ac:dyDescent="0.2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</row>
    <row r="922" spans="1:18" x14ac:dyDescent="0.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</row>
    <row r="923" spans="1:18" x14ac:dyDescent="0.2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</row>
    <row r="924" spans="1:18" x14ac:dyDescent="0.2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</row>
    <row r="925" spans="1:18" x14ac:dyDescent="0.2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</row>
    <row r="926" spans="1:18" x14ac:dyDescent="0.2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</row>
    <row r="927" spans="1:18" x14ac:dyDescent="0.2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</row>
    <row r="928" spans="1:18" x14ac:dyDescent="0.2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</row>
    <row r="929" spans="1:18" x14ac:dyDescent="0.2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</row>
    <row r="930" spans="1:18" x14ac:dyDescent="0.2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</row>
    <row r="931" spans="1:18" x14ac:dyDescent="0.2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</row>
    <row r="932" spans="1:18" x14ac:dyDescent="0.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</row>
    <row r="933" spans="1:18" x14ac:dyDescent="0.2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</row>
    <row r="934" spans="1:18" x14ac:dyDescent="0.2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</row>
    <row r="935" spans="1:18" x14ac:dyDescent="0.2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</row>
    <row r="936" spans="1:18" x14ac:dyDescent="0.2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</row>
    <row r="937" spans="1:18" x14ac:dyDescent="0.2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</row>
    <row r="938" spans="1:18" x14ac:dyDescent="0.2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</row>
    <row r="939" spans="1:18" x14ac:dyDescent="0.2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</row>
    <row r="940" spans="1:18" x14ac:dyDescent="0.2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</row>
    <row r="941" spans="1:18" x14ac:dyDescent="0.2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</row>
    <row r="942" spans="1:18" x14ac:dyDescent="0.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</row>
    <row r="943" spans="1:18" x14ac:dyDescent="0.2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</row>
    <row r="944" spans="1:18" x14ac:dyDescent="0.2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</row>
    <row r="945" spans="1:18" x14ac:dyDescent="0.2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</row>
    <row r="946" spans="1:18" x14ac:dyDescent="0.2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</row>
    <row r="947" spans="1:18" x14ac:dyDescent="0.2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</row>
    <row r="948" spans="1:18" x14ac:dyDescent="0.2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</row>
    <row r="949" spans="1:18" x14ac:dyDescent="0.2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</row>
    <row r="950" spans="1:18" x14ac:dyDescent="0.2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</row>
    <row r="951" spans="1:18" x14ac:dyDescent="0.2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</row>
    <row r="952" spans="1:18" x14ac:dyDescent="0.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</row>
    <row r="953" spans="1:18" x14ac:dyDescent="0.2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</row>
    <row r="954" spans="1:18" x14ac:dyDescent="0.2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</row>
    <row r="955" spans="1:18" x14ac:dyDescent="0.2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</row>
    <row r="956" spans="1:18" x14ac:dyDescent="0.2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</row>
    <row r="957" spans="1:18" x14ac:dyDescent="0.2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</row>
    <row r="958" spans="1:18" x14ac:dyDescent="0.2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</row>
    <row r="959" spans="1:18" x14ac:dyDescent="0.2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</row>
    <row r="960" spans="1:18" x14ac:dyDescent="0.2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</row>
    <row r="961" spans="1:18" x14ac:dyDescent="0.2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</row>
    <row r="962" spans="1:18" x14ac:dyDescent="0.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</row>
    <row r="963" spans="1:18" x14ac:dyDescent="0.2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</row>
    <row r="964" spans="1:18" x14ac:dyDescent="0.2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</row>
    <row r="965" spans="1:18" x14ac:dyDescent="0.2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</row>
    <row r="966" spans="1:18" x14ac:dyDescent="0.2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</row>
    <row r="967" spans="1:18" x14ac:dyDescent="0.2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</row>
    <row r="968" spans="1:18" x14ac:dyDescent="0.2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</row>
    <row r="969" spans="1:18" x14ac:dyDescent="0.2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</row>
    <row r="970" spans="1:18" x14ac:dyDescent="0.2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</row>
    <row r="971" spans="1:18" x14ac:dyDescent="0.2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</row>
    <row r="972" spans="1:18" x14ac:dyDescent="0.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</row>
    <row r="973" spans="1:18" x14ac:dyDescent="0.2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</row>
    <row r="974" spans="1:18" x14ac:dyDescent="0.2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</row>
    <row r="975" spans="1:18" x14ac:dyDescent="0.2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</row>
    <row r="976" spans="1:18" x14ac:dyDescent="0.2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</row>
    <row r="977" spans="1:18" x14ac:dyDescent="0.2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</row>
    <row r="978" spans="1:18" x14ac:dyDescent="0.2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</row>
    <row r="979" spans="1:18" x14ac:dyDescent="0.2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</row>
    <row r="980" spans="1:18" x14ac:dyDescent="0.2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</row>
    <row r="981" spans="1:18" x14ac:dyDescent="0.2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</row>
    <row r="982" spans="1:18" x14ac:dyDescent="0.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</row>
    <row r="983" spans="1:18" x14ac:dyDescent="0.2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</row>
    <row r="984" spans="1:18" x14ac:dyDescent="0.2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</row>
    <row r="985" spans="1:18" x14ac:dyDescent="0.2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</row>
    <row r="986" spans="1:18" x14ac:dyDescent="0.2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</row>
    <row r="987" spans="1:18" x14ac:dyDescent="0.2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</row>
    <row r="988" spans="1:18" x14ac:dyDescent="0.2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</row>
    <row r="989" spans="1:18" x14ac:dyDescent="0.2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</row>
    <row r="990" spans="1:18" x14ac:dyDescent="0.2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</row>
    <row r="991" spans="1:18" x14ac:dyDescent="0.2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</row>
    <row r="992" spans="1:18" x14ac:dyDescent="0.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</row>
    <row r="993" spans="1:18" x14ac:dyDescent="0.2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</row>
    <row r="994" spans="1:18" x14ac:dyDescent="0.2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</row>
    <row r="995" spans="1:18" x14ac:dyDescent="0.2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</row>
    <row r="996" spans="1:18" x14ac:dyDescent="0.2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</row>
    <row r="997" spans="1:18" x14ac:dyDescent="0.2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</row>
    <row r="998" spans="1:18" x14ac:dyDescent="0.2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</row>
    <row r="999" spans="1:18" x14ac:dyDescent="0.2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</row>
    <row r="1000" spans="1:18" x14ac:dyDescent="0.2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</row>
    <row r="1001" spans="1:18" x14ac:dyDescent="0.2">
      <c r="A1001" s="32"/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</row>
    <row r="1002" spans="1:18" x14ac:dyDescent="0.2">
      <c r="A1002" s="32"/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</row>
    <row r="1003" spans="1:18" x14ac:dyDescent="0.2">
      <c r="A1003" s="32"/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</row>
    <row r="1004" spans="1:18" x14ac:dyDescent="0.2">
      <c r="A1004" s="32"/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</row>
    <row r="1005" spans="1:18" x14ac:dyDescent="0.2">
      <c r="A1005" s="32"/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</row>
    <row r="1006" spans="1:18" x14ac:dyDescent="0.2">
      <c r="A1006" s="32"/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</row>
    <row r="1007" spans="1:18" x14ac:dyDescent="0.2">
      <c r="A1007" s="32"/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</row>
    <row r="1008" spans="1:18" x14ac:dyDescent="0.2">
      <c r="A1008" s="32"/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</row>
    <row r="1009" spans="1:18" x14ac:dyDescent="0.2">
      <c r="A1009" s="32"/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</row>
    <row r="1010" spans="1:18" x14ac:dyDescent="0.2">
      <c r="A1010" s="32"/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</row>
    <row r="1011" spans="1:18" x14ac:dyDescent="0.2">
      <c r="A1011" s="32"/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</row>
    <row r="1012" spans="1:18" x14ac:dyDescent="0.2">
      <c r="A1012" s="32"/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</row>
    <row r="1013" spans="1:18" x14ac:dyDescent="0.2">
      <c r="A1013" s="32"/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</row>
    <row r="1014" spans="1:18" x14ac:dyDescent="0.2">
      <c r="A1014" s="32"/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</row>
    <row r="1015" spans="1:18" x14ac:dyDescent="0.2">
      <c r="A1015" s="32"/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</row>
    <row r="1016" spans="1:18" x14ac:dyDescent="0.2">
      <c r="A1016" s="32"/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</row>
    <row r="1017" spans="1:18" x14ac:dyDescent="0.2">
      <c r="A1017" s="32"/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</row>
    <row r="1018" spans="1:18" x14ac:dyDescent="0.2">
      <c r="A1018" s="32"/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</row>
    <row r="1019" spans="1:18" x14ac:dyDescent="0.2">
      <c r="A1019" s="32"/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</row>
    <row r="1020" spans="1:18" x14ac:dyDescent="0.2">
      <c r="A1020" s="32"/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</row>
    <row r="1021" spans="1:18" x14ac:dyDescent="0.2">
      <c r="A1021" s="32"/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</row>
    <row r="1022" spans="1:18" x14ac:dyDescent="0.2">
      <c r="A1022" s="32"/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</row>
    <row r="1023" spans="1:18" x14ac:dyDescent="0.2">
      <c r="A1023" s="32"/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</row>
    <row r="1024" spans="1:18" x14ac:dyDescent="0.2">
      <c r="A1024" s="32"/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</row>
    <row r="1025" spans="1:18" x14ac:dyDescent="0.2">
      <c r="A1025" s="32"/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</row>
    <row r="1026" spans="1:18" x14ac:dyDescent="0.2">
      <c r="A1026" s="32"/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</row>
    <row r="1027" spans="1:18" x14ac:dyDescent="0.2">
      <c r="A1027" s="32"/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</row>
    <row r="1028" spans="1:18" x14ac:dyDescent="0.2">
      <c r="A1028" s="32"/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</row>
    <row r="1029" spans="1:18" x14ac:dyDescent="0.2">
      <c r="A1029" s="32"/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</row>
    <row r="1030" spans="1:18" x14ac:dyDescent="0.2">
      <c r="A1030" s="32"/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</row>
    <row r="1031" spans="1:18" x14ac:dyDescent="0.2">
      <c r="A1031" s="32"/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</row>
    <row r="1032" spans="1:18" x14ac:dyDescent="0.2">
      <c r="A1032" s="32"/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</row>
    <row r="1033" spans="1:18" x14ac:dyDescent="0.2">
      <c r="A1033" s="32"/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</row>
    <row r="1034" spans="1:18" x14ac:dyDescent="0.2">
      <c r="A1034" s="32"/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</row>
    <row r="1035" spans="1:18" x14ac:dyDescent="0.2">
      <c r="A1035" s="32"/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</row>
    <row r="1036" spans="1:18" x14ac:dyDescent="0.2">
      <c r="A1036" s="32"/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</row>
    <row r="1037" spans="1:18" x14ac:dyDescent="0.2">
      <c r="A1037" s="32"/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</row>
    <row r="1038" spans="1:18" x14ac:dyDescent="0.2">
      <c r="A1038" s="32"/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</row>
    <row r="1039" spans="1:18" x14ac:dyDescent="0.2">
      <c r="A1039" s="32"/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</row>
    <row r="1040" spans="1:18" x14ac:dyDescent="0.2">
      <c r="A1040" s="32"/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</row>
    <row r="1041" spans="1:18" x14ac:dyDescent="0.2">
      <c r="A1041" s="32"/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</row>
    <row r="1042" spans="1:18" x14ac:dyDescent="0.2">
      <c r="A1042" s="32"/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</row>
    <row r="1043" spans="1:18" x14ac:dyDescent="0.2">
      <c r="A1043" s="32"/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</row>
    <row r="1044" spans="1:18" x14ac:dyDescent="0.2">
      <c r="A1044" s="32"/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</row>
    <row r="1045" spans="1:18" x14ac:dyDescent="0.2">
      <c r="A1045" s="32"/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</row>
    <row r="1046" spans="1:18" x14ac:dyDescent="0.2">
      <c r="A1046" s="32"/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</row>
    <row r="1047" spans="1:18" x14ac:dyDescent="0.2">
      <c r="A1047" s="32"/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</row>
    <row r="1048" spans="1:18" x14ac:dyDescent="0.2">
      <c r="A1048" s="32"/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</row>
    <row r="1049" spans="1:18" x14ac:dyDescent="0.2">
      <c r="A1049" s="32"/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</row>
    <row r="1050" spans="1:18" x14ac:dyDescent="0.2">
      <c r="A1050" s="32"/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</row>
    <row r="1051" spans="1:18" x14ac:dyDescent="0.2">
      <c r="A1051" s="32"/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</row>
    <row r="1052" spans="1:18" x14ac:dyDescent="0.2">
      <c r="A1052" s="32"/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</row>
    <row r="1053" spans="1:18" x14ac:dyDescent="0.2">
      <c r="A1053" s="32"/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</row>
    <row r="1054" spans="1:18" x14ac:dyDescent="0.2">
      <c r="A1054" s="32"/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</row>
    <row r="1055" spans="1:18" x14ac:dyDescent="0.2">
      <c r="A1055" s="32"/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</row>
    <row r="1056" spans="1:18" x14ac:dyDescent="0.2">
      <c r="A1056" s="32"/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</row>
    <row r="1057" spans="1:18" x14ac:dyDescent="0.2">
      <c r="A1057" s="32"/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</row>
    <row r="1058" spans="1:18" x14ac:dyDescent="0.2">
      <c r="A1058" s="32"/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</row>
    <row r="1059" spans="1:18" x14ac:dyDescent="0.2">
      <c r="A1059" s="32"/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</row>
    <row r="1060" spans="1:18" x14ac:dyDescent="0.2">
      <c r="A1060" s="32"/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</row>
    <row r="1061" spans="1:18" x14ac:dyDescent="0.2">
      <c r="A1061" s="32"/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</row>
    <row r="1062" spans="1:18" x14ac:dyDescent="0.2">
      <c r="A1062" s="32"/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</row>
    <row r="1063" spans="1:18" x14ac:dyDescent="0.2">
      <c r="A1063" s="32"/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</row>
    <row r="1064" spans="1:18" x14ac:dyDescent="0.2">
      <c r="A1064" s="32"/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</row>
    <row r="1065" spans="1:18" x14ac:dyDescent="0.2">
      <c r="A1065" s="32"/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</row>
    <row r="1066" spans="1:18" x14ac:dyDescent="0.2">
      <c r="A1066" s="32"/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</row>
    <row r="1067" spans="1:18" x14ac:dyDescent="0.2">
      <c r="A1067" s="32"/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</row>
    <row r="1068" spans="1:18" x14ac:dyDescent="0.2">
      <c r="A1068" s="32"/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</row>
    <row r="1069" spans="1:18" x14ac:dyDescent="0.2">
      <c r="A1069" s="32"/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</row>
    <row r="1070" spans="1:18" x14ac:dyDescent="0.2">
      <c r="A1070" s="32"/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</row>
    <row r="1071" spans="1:18" x14ac:dyDescent="0.2">
      <c r="A1071" s="32"/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</row>
    <row r="1072" spans="1:18" x14ac:dyDescent="0.2">
      <c r="A1072" s="32"/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</row>
    <row r="1073" spans="1:18" x14ac:dyDescent="0.2">
      <c r="A1073" s="32"/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</row>
    <row r="1074" spans="1:18" x14ac:dyDescent="0.2">
      <c r="A1074" s="32"/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</row>
    <row r="1075" spans="1:18" x14ac:dyDescent="0.2">
      <c r="A1075" s="32"/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</row>
    <row r="1076" spans="1:18" x14ac:dyDescent="0.2">
      <c r="A1076" s="32"/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</row>
    <row r="1077" spans="1:18" x14ac:dyDescent="0.2">
      <c r="A1077" s="32"/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</row>
    <row r="1078" spans="1:18" x14ac:dyDescent="0.2">
      <c r="A1078" s="32"/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</row>
    <row r="1079" spans="1:18" x14ac:dyDescent="0.2">
      <c r="A1079" s="32"/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</row>
    <row r="1080" spans="1:18" x14ac:dyDescent="0.2">
      <c r="A1080" s="32"/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</row>
    <row r="1081" spans="1:18" x14ac:dyDescent="0.2">
      <c r="A1081" s="32"/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</row>
    <row r="1082" spans="1:18" x14ac:dyDescent="0.2">
      <c r="A1082" s="32"/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</row>
    <row r="1083" spans="1:18" x14ac:dyDescent="0.2">
      <c r="A1083" s="32"/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</row>
    <row r="1084" spans="1:18" x14ac:dyDescent="0.2">
      <c r="A1084" s="32"/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</row>
    <row r="1085" spans="1:18" x14ac:dyDescent="0.2">
      <c r="A1085" s="32"/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</row>
    <row r="1086" spans="1:18" x14ac:dyDescent="0.2">
      <c r="A1086" s="32"/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</row>
    <row r="1087" spans="1:18" x14ac:dyDescent="0.2">
      <c r="A1087" s="32"/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</row>
    <row r="1088" spans="1:18" x14ac:dyDescent="0.2">
      <c r="A1088" s="32"/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</row>
    <row r="1089" spans="1:18" x14ac:dyDescent="0.2">
      <c r="A1089" s="32"/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</row>
    <row r="1090" spans="1:18" x14ac:dyDescent="0.2">
      <c r="A1090" s="32"/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</row>
    <row r="1091" spans="1:18" x14ac:dyDescent="0.2">
      <c r="A1091" s="32"/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</row>
    <row r="1092" spans="1:18" x14ac:dyDescent="0.2">
      <c r="A1092" s="32"/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</row>
    <row r="1093" spans="1:18" x14ac:dyDescent="0.2">
      <c r="A1093" s="32"/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</row>
    <row r="1094" spans="1:18" x14ac:dyDescent="0.2">
      <c r="A1094" s="32"/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</row>
    <row r="1095" spans="1:18" x14ac:dyDescent="0.2">
      <c r="A1095" s="32"/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</row>
    <row r="1096" spans="1:18" x14ac:dyDescent="0.2">
      <c r="A1096" s="32"/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</row>
    <row r="1097" spans="1:18" x14ac:dyDescent="0.2">
      <c r="A1097" s="32"/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</row>
    <row r="1098" spans="1:18" x14ac:dyDescent="0.2">
      <c r="A1098" s="32"/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</row>
    <row r="1099" spans="1:18" x14ac:dyDescent="0.2">
      <c r="A1099" s="32"/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</row>
    <row r="1100" spans="1:18" x14ac:dyDescent="0.2">
      <c r="A1100" s="32"/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</row>
    <row r="1101" spans="1:18" x14ac:dyDescent="0.2">
      <c r="A1101" s="32"/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</row>
    <row r="1102" spans="1:18" x14ac:dyDescent="0.2">
      <c r="A1102" s="32"/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</row>
    <row r="1103" spans="1:18" x14ac:dyDescent="0.2">
      <c r="A1103" s="32"/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</row>
    <row r="1104" spans="1:18" x14ac:dyDescent="0.2">
      <c r="A1104" s="32"/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</row>
    <row r="1105" spans="1:18" x14ac:dyDescent="0.2">
      <c r="A1105" s="32"/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</row>
    <row r="1106" spans="1:18" x14ac:dyDescent="0.2">
      <c r="A1106" s="32"/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</row>
    <row r="1107" spans="1:18" x14ac:dyDescent="0.2">
      <c r="A1107" s="32"/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</row>
    <row r="1108" spans="1:18" x14ac:dyDescent="0.2">
      <c r="A1108" s="32"/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</row>
    <row r="1109" spans="1:18" x14ac:dyDescent="0.2">
      <c r="A1109" s="32"/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</row>
    <row r="1110" spans="1:18" x14ac:dyDescent="0.2">
      <c r="A1110" s="32"/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</row>
    <row r="1111" spans="1:18" x14ac:dyDescent="0.2">
      <c r="A1111" s="32"/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</row>
    <row r="1112" spans="1:18" x14ac:dyDescent="0.2">
      <c r="A1112" s="32"/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</row>
    <row r="1113" spans="1:18" x14ac:dyDescent="0.2">
      <c r="A1113" s="32"/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</row>
    <row r="1114" spans="1:18" x14ac:dyDescent="0.2">
      <c r="A1114" s="32"/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</row>
    <row r="1115" spans="1:18" x14ac:dyDescent="0.2">
      <c r="A1115" s="32"/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</row>
    <row r="1116" spans="1:18" x14ac:dyDescent="0.2">
      <c r="A1116" s="32"/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</row>
    <row r="1117" spans="1:18" x14ac:dyDescent="0.2">
      <c r="A1117" s="32"/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</row>
    <row r="1118" spans="1:18" x14ac:dyDescent="0.2">
      <c r="A1118" s="32"/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</row>
    <row r="1119" spans="1:18" x14ac:dyDescent="0.2">
      <c r="A1119" s="32"/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</row>
    <row r="1120" spans="1:18" x14ac:dyDescent="0.2">
      <c r="A1120" s="32"/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</row>
    <row r="1121" spans="1:18" x14ac:dyDescent="0.2">
      <c r="A1121" s="32"/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</row>
    <row r="1122" spans="1:18" x14ac:dyDescent="0.2">
      <c r="A1122" s="32"/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</row>
    <row r="1123" spans="1:18" x14ac:dyDescent="0.2">
      <c r="A1123" s="32"/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</row>
    <row r="1124" spans="1:18" x14ac:dyDescent="0.2">
      <c r="A1124" s="32"/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</row>
    <row r="1125" spans="1:18" x14ac:dyDescent="0.2">
      <c r="A1125" s="32"/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</row>
    <row r="1126" spans="1:18" x14ac:dyDescent="0.2">
      <c r="A1126" s="32"/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</row>
    <row r="1127" spans="1:18" x14ac:dyDescent="0.2">
      <c r="A1127" s="32"/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</row>
    <row r="1128" spans="1:18" x14ac:dyDescent="0.2">
      <c r="A1128" s="32"/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</row>
    <row r="1129" spans="1:18" x14ac:dyDescent="0.2">
      <c r="A1129" s="32"/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</row>
    <row r="1130" spans="1:18" x14ac:dyDescent="0.2">
      <c r="A1130" s="32"/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</row>
    <row r="1131" spans="1:18" x14ac:dyDescent="0.2">
      <c r="A1131" s="32"/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</row>
    <row r="1132" spans="1:18" x14ac:dyDescent="0.2">
      <c r="A1132" s="32"/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</row>
    <row r="1133" spans="1:18" x14ac:dyDescent="0.2">
      <c r="A1133" s="32"/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</row>
    <row r="1134" spans="1:18" x14ac:dyDescent="0.2">
      <c r="A1134" s="32"/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</row>
    <row r="1135" spans="1:18" x14ac:dyDescent="0.2">
      <c r="A1135" s="32"/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</row>
    <row r="1136" spans="1:18" x14ac:dyDescent="0.2">
      <c r="A1136" s="32"/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</row>
    <row r="1137" spans="1:18" x14ac:dyDescent="0.2">
      <c r="A1137" s="32"/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</row>
    <row r="1138" spans="1:18" x14ac:dyDescent="0.2">
      <c r="A1138" s="32"/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</row>
    <row r="1139" spans="1:18" x14ac:dyDescent="0.2">
      <c r="A1139" s="32"/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</row>
    <row r="1140" spans="1:18" x14ac:dyDescent="0.2">
      <c r="A1140" s="32"/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</row>
    <row r="1141" spans="1:18" x14ac:dyDescent="0.2">
      <c r="A1141" s="32"/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</row>
    <row r="1142" spans="1:18" x14ac:dyDescent="0.2">
      <c r="A1142" s="32"/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</row>
    <row r="1143" spans="1:18" x14ac:dyDescent="0.2">
      <c r="A1143" s="32"/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</row>
    <row r="1144" spans="1:18" x14ac:dyDescent="0.2">
      <c r="A1144" s="32"/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</row>
    <row r="1145" spans="1:18" x14ac:dyDescent="0.2">
      <c r="A1145" s="32"/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</row>
    <row r="1146" spans="1:18" x14ac:dyDescent="0.2">
      <c r="A1146" s="32"/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</row>
    <row r="1147" spans="1:18" x14ac:dyDescent="0.2">
      <c r="A1147" s="32"/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</row>
    <row r="1148" spans="1:18" x14ac:dyDescent="0.2">
      <c r="A1148" s="32"/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</row>
    <row r="1149" spans="1:18" x14ac:dyDescent="0.2">
      <c r="A1149" s="32"/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</row>
    <row r="1150" spans="1:18" x14ac:dyDescent="0.2">
      <c r="A1150" s="32"/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</row>
    <row r="1151" spans="1:18" x14ac:dyDescent="0.2">
      <c r="A1151" s="32"/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</row>
    <row r="1152" spans="1:18" x14ac:dyDescent="0.2">
      <c r="A1152" s="32"/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</row>
    <row r="1153" spans="1:18" x14ac:dyDescent="0.2">
      <c r="A1153" s="32"/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</row>
    <row r="1154" spans="1:18" x14ac:dyDescent="0.2">
      <c r="A1154" s="32"/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</row>
    <row r="1155" spans="1:18" x14ac:dyDescent="0.2">
      <c r="A1155" s="32"/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</row>
    <row r="1156" spans="1:18" x14ac:dyDescent="0.2">
      <c r="A1156" s="32"/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</row>
    <row r="1157" spans="1:18" x14ac:dyDescent="0.2">
      <c r="A1157" s="32"/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</row>
    <row r="1158" spans="1:18" x14ac:dyDescent="0.2">
      <c r="A1158" s="32"/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</row>
    <row r="1159" spans="1:18" x14ac:dyDescent="0.2">
      <c r="A1159" s="32"/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</row>
    <row r="1160" spans="1:18" x14ac:dyDescent="0.2">
      <c r="A1160" s="32"/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</row>
    <row r="1161" spans="1:18" x14ac:dyDescent="0.2">
      <c r="A1161" s="32"/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</row>
    <row r="1162" spans="1:18" x14ac:dyDescent="0.2">
      <c r="A1162" s="32"/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</row>
    <row r="1163" spans="1:18" x14ac:dyDescent="0.2">
      <c r="A1163" s="32"/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</row>
    <row r="1164" spans="1:18" x14ac:dyDescent="0.2">
      <c r="A1164" s="32"/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</row>
    <row r="1165" spans="1:18" x14ac:dyDescent="0.2">
      <c r="A1165" s="32"/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</row>
    <row r="1166" spans="1:18" x14ac:dyDescent="0.2">
      <c r="A1166" s="32"/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</row>
    <row r="1167" spans="1:18" x14ac:dyDescent="0.2">
      <c r="A1167" s="32"/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</row>
    <row r="1168" spans="1:18" x14ac:dyDescent="0.2">
      <c r="A1168" s="32"/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</row>
    <row r="1169" spans="1:18" x14ac:dyDescent="0.2">
      <c r="A1169" s="32"/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</row>
    <row r="1170" spans="1:18" x14ac:dyDescent="0.2">
      <c r="A1170" s="32"/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</row>
    <row r="1171" spans="1:18" x14ac:dyDescent="0.2">
      <c r="A1171" s="32"/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</row>
    <row r="1172" spans="1:18" x14ac:dyDescent="0.2">
      <c r="A1172" s="32"/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</row>
    <row r="1173" spans="1:18" x14ac:dyDescent="0.2">
      <c r="A1173" s="32"/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</row>
    <row r="1174" spans="1:18" x14ac:dyDescent="0.2">
      <c r="A1174" s="32"/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</row>
    <row r="1175" spans="1:18" x14ac:dyDescent="0.2">
      <c r="A1175" s="32"/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</row>
    <row r="1176" spans="1:18" x14ac:dyDescent="0.2">
      <c r="A1176" s="32"/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</row>
    <row r="1177" spans="1:18" x14ac:dyDescent="0.2">
      <c r="A1177" s="32"/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</row>
    <row r="1178" spans="1:18" x14ac:dyDescent="0.2">
      <c r="A1178" s="32"/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</row>
    <row r="1179" spans="1:18" x14ac:dyDescent="0.2">
      <c r="A1179" s="32"/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</row>
    <row r="1180" spans="1:18" x14ac:dyDescent="0.2">
      <c r="A1180" s="32"/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</row>
    <row r="1181" spans="1:18" x14ac:dyDescent="0.2">
      <c r="A1181" s="32"/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</row>
    <row r="1182" spans="1:18" x14ac:dyDescent="0.2">
      <c r="A1182" s="32"/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</row>
    <row r="1183" spans="1:18" x14ac:dyDescent="0.2">
      <c r="A1183" s="32"/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</row>
    <row r="1184" spans="1:18" x14ac:dyDescent="0.2">
      <c r="A1184" s="32"/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</row>
    <row r="1185" spans="1:18" x14ac:dyDescent="0.2">
      <c r="A1185" s="32"/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</row>
    <row r="1186" spans="1:18" x14ac:dyDescent="0.2">
      <c r="A1186" s="32"/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</row>
    <row r="1187" spans="1:18" x14ac:dyDescent="0.2">
      <c r="A1187" s="32"/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</row>
    <row r="1188" spans="1:18" x14ac:dyDescent="0.2">
      <c r="A1188" s="32"/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</row>
    <row r="1189" spans="1:18" x14ac:dyDescent="0.2">
      <c r="A1189" s="32"/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</row>
    <row r="1190" spans="1:18" x14ac:dyDescent="0.2">
      <c r="A1190" s="32"/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</row>
    <row r="1191" spans="1:18" x14ac:dyDescent="0.2">
      <c r="A1191" s="32"/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</row>
    <row r="1192" spans="1:18" x14ac:dyDescent="0.2">
      <c r="A1192" s="32"/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</row>
    <row r="1193" spans="1:18" x14ac:dyDescent="0.2">
      <c r="A1193" s="32"/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</row>
    <row r="1194" spans="1:18" x14ac:dyDescent="0.2">
      <c r="A1194" s="32"/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</row>
    <row r="1195" spans="1:18" x14ac:dyDescent="0.2">
      <c r="A1195" s="32"/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</row>
    <row r="1196" spans="1:18" x14ac:dyDescent="0.2">
      <c r="A1196" s="32"/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</row>
    <row r="1197" spans="1:18" x14ac:dyDescent="0.2">
      <c r="A1197" s="32"/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</row>
    <row r="1198" spans="1:18" x14ac:dyDescent="0.2">
      <c r="A1198" s="32"/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</row>
    <row r="1199" spans="1:18" x14ac:dyDescent="0.2">
      <c r="A1199" s="32"/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</row>
    <row r="1200" spans="1:18" x14ac:dyDescent="0.2">
      <c r="A1200" s="32"/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</row>
    <row r="1201" spans="1:18" x14ac:dyDescent="0.2">
      <c r="A1201" s="32"/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</row>
    <row r="1202" spans="1:18" x14ac:dyDescent="0.2">
      <c r="A1202" s="32"/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</row>
    <row r="1203" spans="1:18" x14ac:dyDescent="0.2">
      <c r="A1203" s="32"/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</row>
    <row r="1204" spans="1:18" x14ac:dyDescent="0.2">
      <c r="A1204" s="32"/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</row>
    <row r="1205" spans="1:18" x14ac:dyDescent="0.2">
      <c r="A1205" s="32"/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</row>
    <row r="1206" spans="1:18" x14ac:dyDescent="0.2">
      <c r="A1206" s="32"/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</row>
    <row r="1207" spans="1:18" x14ac:dyDescent="0.2">
      <c r="A1207" s="32"/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</row>
    <row r="1208" spans="1:18" x14ac:dyDescent="0.2">
      <c r="A1208" s="32"/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</row>
    <row r="1209" spans="1:18" x14ac:dyDescent="0.2">
      <c r="A1209" s="32"/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</row>
    <row r="1210" spans="1:18" x14ac:dyDescent="0.2">
      <c r="A1210" s="32"/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</row>
    <row r="1211" spans="1:18" x14ac:dyDescent="0.2">
      <c r="A1211" s="32"/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</row>
    <row r="1212" spans="1:18" x14ac:dyDescent="0.2">
      <c r="A1212" s="32"/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</row>
    <row r="1213" spans="1:18" x14ac:dyDescent="0.2">
      <c r="A1213" s="32"/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</row>
    <row r="1214" spans="1:18" x14ac:dyDescent="0.2">
      <c r="A1214" s="32"/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</row>
    <row r="1215" spans="1:18" x14ac:dyDescent="0.2">
      <c r="A1215" s="32"/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</row>
    <row r="1216" spans="1:18" x14ac:dyDescent="0.2">
      <c r="A1216" s="32"/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</row>
    <row r="1217" spans="1:18" x14ac:dyDescent="0.2">
      <c r="A1217" s="32"/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</row>
    <row r="1218" spans="1:18" x14ac:dyDescent="0.2">
      <c r="A1218" s="32"/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</row>
    <row r="1219" spans="1:18" x14ac:dyDescent="0.2">
      <c r="A1219" s="32"/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</row>
    <row r="1220" spans="1:18" x14ac:dyDescent="0.2">
      <c r="A1220" s="32"/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</row>
    <row r="1221" spans="1:18" x14ac:dyDescent="0.2">
      <c r="A1221" s="32"/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</row>
    <row r="1222" spans="1:18" x14ac:dyDescent="0.2">
      <c r="A1222" s="32"/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</row>
    <row r="1223" spans="1:18" x14ac:dyDescent="0.2">
      <c r="A1223" s="32"/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</row>
    <row r="1224" spans="1:18" x14ac:dyDescent="0.2">
      <c r="A1224" s="32"/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</row>
    <row r="1225" spans="1:18" x14ac:dyDescent="0.2">
      <c r="A1225" s="32"/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</row>
    <row r="1226" spans="1:18" x14ac:dyDescent="0.2">
      <c r="A1226" s="32"/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</row>
    <row r="1227" spans="1:18" x14ac:dyDescent="0.2">
      <c r="A1227" s="32"/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</row>
    <row r="1228" spans="1:18" x14ac:dyDescent="0.2">
      <c r="A1228" s="32"/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</row>
    <row r="1229" spans="1:18" x14ac:dyDescent="0.2">
      <c r="A1229" s="32"/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</row>
    <row r="1230" spans="1:18" x14ac:dyDescent="0.2">
      <c r="A1230" s="32"/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</row>
    <row r="1231" spans="1:18" x14ac:dyDescent="0.2">
      <c r="A1231" s="32"/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</row>
    <row r="1232" spans="1:18" x14ac:dyDescent="0.2">
      <c r="A1232" s="32"/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</row>
    <row r="1233" spans="1:18" x14ac:dyDescent="0.2">
      <c r="A1233" s="32"/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</row>
    <row r="1234" spans="1:18" x14ac:dyDescent="0.2">
      <c r="A1234" s="32"/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</row>
    <row r="1235" spans="1:18" x14ac:dyDescent="0.2">
      <c r="A1235" s="32"/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</row>
    <row r="1236" spans="1:18" x14ac:dyDescent="0.2">
      <c r="A1236" s="32"/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</row>
    <row r="1237" spans="1:18" x14ac:dyDescent="0.2">
      <c r="A1237" s="32"/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</row>
    <row r="1238" spans="1:18" x14ac:dyDescent="0.2">
      <c r="A1238" s="32"/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</row>
    <row r="1239" spans="1:18" x14ac:dyDescent="0.2">
      <c r="A1239" s="32"/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</row>
    <row r="1240" spans="1:18" x14ac:dyDescent="0.2">
      <c r="A1240" s="32"/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</row>
    <row r="1241" spans="1:18" x14ac:dyDescent="0.2">
      <c r="A1241" s="32"/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</row>
    <row r="1242" spans="1:18" x14ac:dyDescent="0.2">
      <c r="A1242" s="32"/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</row>
    <row r="1243" spans="1:18" x14ac:dyDescent="0.2">
      <c r="A1243" s="32"/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</row>
    <row r="1244" spans="1:18" x14ac:dyDescent="0.2">
      <c r="A1244" s="32"/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</row>
    <row r="1245" spans="1:18" x14ac:dyDescent="0.2">
      <c r="A1245" s="32"/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</row>
    <row r="1246" spans="1:18" x14ac:dyDescent="0.2">
      <c r="A1246" s="32"/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</row>
    <row r="1247" spans="1:18" x14ac:dyDescent="0.2">
      <c r="A1247" s="32"/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</row>
    <row r="1248" spans="1:18" x14ac:dyDescent="0.2">
      <c r="A1248" s="32"/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</row>
    <row r="1249" spans="1:18" x14ac:dyDescent="0.2">
      <c r="A1249" s="32"/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</row>
    <row r="1250" spans="1:18" x14ac:dyDescent="0.2">
      <c r="A1250" s="32"/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</row>
    <row r="1251" spans="1:18" x14ac:dyDescent="0.2">
      <c r="A1251" s="32"/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</row>
    <row r="1252" spans="1:18" x14ac:dyDescent="0.2">
      <c r="A1252" s="32"/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</row>
    <row r="1253" spans="1:18" x14ac:dyDescent="0.2">
      <c r="A1253" s="32"/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</row>
    <row r="1254" spans="1:18" x14ac:dyDescent="0.2">
      <c r="A1254" s="32"/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</row>
    <row r="1255" spans="1:18" x14ac:dyDescent="0.2">
      <c r="A1255" s="32"/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</row>
    <row r="1256" spans="1:18" x14ac:dyDescent="0.2">
      <c r="A1256" s="32"/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</row>
    <row r="1257" spans="1:18" x14ac:dyDescent="0.2">
      <c r="A1257" s="32"/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</row>
    <row r="1258" spans="1:18" x14ac:dyDescent="0.2">
      <c r="A1258" s="32"/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</row>
    <row r="1259" spans="1:18" x14ac:dyDescent="0.2">
      <c r="A1259" s="32"/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</row>
    <row r="1260" spans="1:18" x14ac:dyDescent="0.2">
      <c r="A1260" s="32"/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</row>
    <row r="1261" spans="1:18" x14ac:dyDescent="0.2">
      <c r="A1261" s="32"/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</row>
    <row r="1262" spans="1:18" x14ac:dyDescent="0.2">
      <c r="A1262" s="32"/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</row>
    <row r="1263" spans="1:18" x14ac:dyDescent="0.2">
      <c r="A1263" s="32"/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</row>
    <row r="1264" spans="1:18" x14ac:dyDescent="0.2">
      <c r="A1264" s="32"/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</row>
    <row r="1265" spans="1:18" x14ac:dyDescent="0.2">
      <c r="A1265" s="32"/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</row>
    <row r="1266" spans="1:18" x14ac:dyDescent="0.2">
      <c r="A1266" s="32"/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</row>
    <row r="1267" spans="1:18" x14ac:dyDescent="0.2">
      <c r="A1267" s="32"/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</row>
    <row r="1268" spans="1:18" x14ac:dyDescent="0.2">
      <c r="A1268" s="32"/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</row>
    <row r="1269" spans="1:18" x14ac:dyDescent="0.2">
      <c r="A1269" s="32"/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</row>
    <row r="1270" spans="1:18" x14ac:dyDescent="0.2">
      <c r="A1270" s="32"/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</row>
    <row r="1271" spans="1:18" x14ac:dyDescent="0.2">
      <c r="A1271" s="32"/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</row>
    <row r="1272" spans="1:18" x14ac:dyDescent="0.2">
      <c r="A1272" s="32"/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</row>
    <row r="1273" spans="1:18" x14ac:dyDescent="0.2">
      <c r="A1273" s="32"/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</row>
    <row r="1274" spans="1:18" x14ac:dyDescent="0.2">
      <c r="A1274" s="32"/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</row>
    <row r="1275" spans="1:18" x14ac:dyDescent="0.2">
      <c r="A1275" s="32"/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</row>
    <row r="1276" spans="1:18" x14ac:dyDescent="0.2">
      <c r="A1276" s="32"/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</row>
    <row r="1277" spans="1:18" x14ac:dyDescent="0.2">
      <c r="A1277" s="32"/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</row>
    <row r="1278" spans="1:18" x14ac:dyDescent="0.2">
      <c r="A1278" s="32"/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</row>
    <row r="1279" spans="1:18" x14ac:dyDescent="0.2">
      <c r="A1279" s="32"/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</row>
    <row r="1280" spans="1:18" x14ac:dyDescent="0.2">
      <c r="A1280" s="32"/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</row>
    <row r="1281" spans="1:18" x14ac:dyDescent="0.2">
      <c r="A1281" s="32"/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</row>
    <row r="1282" spans="1:18" x14ac:dyDescent="0.2">
      <c r="A1282" s="32"/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</row>
    <row r="1283" spans="1:18" x14ac:dyDescent="0.2">
      <c r="A1283" s="32"/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</row>
    <row r="1284" spans="1:18" x14ac:dyDescent="0.2">
      <c r="A1284" s="32"/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</row>
    <row r="1285" spans="1:18" x14ac:dyDescent="0.2">
      <c r="A1285" s="32"/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</row>
    <row r="1286" spans="1:18" x14ac:dyDescent="0.2">
      <c r="A1286" s="32"/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</row>
    <row r="1287" spans="1:18" x14ac:dyDescent="0.2">
      <c r="A1287" s="32"/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</row>
    <row r="1288" spans="1:18" x14ac:dyDescent="0.2">
      <c r="A1288" s="32"/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</row>
    <row r="1289" spans="1:18" x14ac:dyDescent="0.2">
      <c r="A1289" s="32"/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</row>
    <row r="1290" spans="1:18" x14ac:dyDescent="0.2">
      <c r="A1290" s="32"/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</row>
    <row r="1291" spans="1:18" x14ac:dyDescent="0.2">
      <c r="A1291" s="32"/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</row>
    <row r="1292" spans="1:18" x14ac:dyDescent="0.2">
      <c r="A1292" s="32"/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</row>
    <row r="1293" spans="1:18" x14ac:dyDescent="0.2">
      <c r="A1293" s="32"/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</row>
    <row r="1294" spans="1:18" x14ac:dyDescent="0.2">
      <c r="A1294" s="32"/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</row>
    <row r="1295" spans="1:18" x14ac:dyDescent="0.2">
      <c r="A1295" s="32"/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</row>
    <row r="1296" spans="1:18" x14ac:dyDescent="0.2">
      <c r="A1296" s="32"/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</row>
    <row r="1297" spans="1:18" x14ac:dyDescent="0.2">
      <c r="A1297" s="32"/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</row>
    <row r="1298" spans="1:18" x14ac:dyDescent="0.2">
      <c r="A1298" s="32"/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</row>
    <row r="1299" spans="1:18" x14ac:dyDescent="0.2">
      <c r="A1299" s="32"/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</row>
    <row r="1300" spans="1:18" x14ac:dyDescent="0.2">
      <c r="A1300" s="32"/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</row>
    <row r="1301" spans="1:18" x14ac:dyDescent="0.2">
      <c r="A1301" s="32"/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</row>
    <row r="1302" spans="1:18" x14ac:dyDescent="0.2">
      <c r="A1302" s="32"/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</row>
    <row r="1303" spans="1:18" x14ac:dyDescent="0.2">
      <c r="A1303" s="32"/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</row>
    <row r="1304" spans="1:18" x14ac:dyDescent="0.2">
      <c r="A1304" s="32"/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</row>
    <row r="1305" spans="1:18" x14ac:dyDescent="0.2">
      <c r="A1305" s="32"/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</row>
    <row r="1306" spans="1:18" x14ac:dyDescent="0.2">
      <c r="A1306" s="32"/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</row>
    <row r="1307" spans="1:18" x14ac:dyDescent="0.2">
      <c r="A1307" s="32"/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</row>
    <row r="1308" spans="1:18" x14ac:dyDescent="0.2">
      <c r="A1308" s="32"/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</row>
    <row r="1309" spans="1:18" x14ac:dyDescent="0.2">
      <c r="A1309" s="32"/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</row>
    <row r="1310" spans="1:18" x14ac:dyDescent="0.2">
      <c r="A1310" s="32"/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</row>
    <row r="1311" spans="1:18" x14ac:dyDescent="0.2">
      <c r="A1311" s="32"/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</row>
    <row r="1312" spans="1:18" x14ac:dyDescent="0.2">
      <c r="A1312" s="32"/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</row>
    <row r="1313" spans="1:18" x14ac:dyDescent="0.2">
      <c r="A1313" s="32"/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</row>
    <row r="1314" spans="1:18" x14ac:dyDescent="0.2">
      <c r="A1314" s="32"/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</row>
    <row r="1315" spans="1:18" x14ac:dyDescent="0.2">
      <c r="A1315" s="32"/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</row>
    <row r="1316" spans="1:18" x14ac:dyDescent="0.2">
      <c r="A1316" s="32"/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</row>
    <row r="1317" spans="1:18" x14ac:dyDescent="0.2">
      <c r="A1317" s="32"/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</row>
    <row r="1318" spans="1:18" x14ac:dyDescent="0.2">
      <c r="A1318" s="32"/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</row>
    <row r="1319" spans="1:18" x14ac:dyDescent="0.2">
      <c r="A1319" s="32"/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</row>
    <row r="1320" spans="1:18" x14ac:dyDescent="0.2">
      <c r="A1320" s="32"/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</row>
    <row r="1321" spans="1:18" x14ac:dyDescent="0.2">
      <c r="A1321" s="32"/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</row>
    <row r="1322" spans="1:18" x14ac:dyDescent="0.2">
      <c r="A1322" s="32"/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</row>
    <row r="1323" spans="1:18" x14ac:dyDescent="0.2">
      <c r="A1323" s="32"/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</row>
    <row r="1324" spans="1:18" x14ac:dyDescent="0.2">
      <c r="A1324" s="32"/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</row>
    <row r="1325" spans="1:18" x14ac:dyDescent="0.2">
      <c r="A1325" s="32"/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</row>
    <row r="1326" spans="1:18" x14ac:dyDescent="0.2">
      <c r="A1326" s="32"/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</row>
    <row r="1327" spans="1:18" x14ac:dyDescent="0.2">
      <c r="A1327" s="32"/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</row>
    <row r="1328" spans="1:18" x14ac:dyDescent="0.2">
      <c r="A1328" s="32"/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</row>
    <row r="1329" spans="1:18" x14ac:dyDescent="0.2">
      <c r="A1329" s="32"/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</row>
    <row r="1330" spans="1:18" x14ac:dyDescent="0.2">
      <c r="A1330" s="32"/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</row>
    <row r="1331" spans="1:18" x14ac:dyDescent="0.2">
      <c r="A1331" s="32"/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</row>
    <row r="1332" spans="1:18" x14ac:dyDescent="0.2">
      <c r="A1332" s="32"/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</row>
    <row r="1333" spans="1:18" x14ac:dyDescent="0.2">
      <c r="A1333" s="32"/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</row>
    <row r="1334" spans="1:18" x14ac:dyDescent="0.2">
      <c r="A1334" s="32"/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</row>
    <row r="1335" spans="1:18" x14ac:dyDescent="0.2">
      <c r="A1335" s="32"/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</row>
    <row r="1336" spans="1:18" x14ac:dyDescent="0.2">
      <c r="A1336" s="32"/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</row>
    <row r="1337" spans="1:18" x14ac:dyDescent="0.2">
      <c r="A1337" s="32"/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</row>
    <row r="1338" spans="1:18" x14ac:dyDescent="0.2">
      <c r="A1338" s="32"/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</row>
    <row r="1339" spans="1:18" x14ac:dyDescent="0.2">
      <c r="A1339" s="32"/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</row>
    <row r="1340" spans="1:18" x14ac:dyDescent="0.2">
      <c r="A1340" s="32"/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</row>
    <row r="1341" spans="1:18" x14ac:dyDescent="0.2">
      <c r="A1341" s="32"/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</row>
    <row r="1342" spans="1:18" x14ac:dyDescent="0.2">
      <c r="A1342" s="32"/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</row>
    <row r="1343" spans="1:18" x14ac:dyDescent="0.2">
      <c r="A1343" s="32"/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</row>
    <row r="1344" spans="1:18" x14ac:dyDescent="0.2">
      <c r="A1344" s="32"/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</row>
    <row r="1345" spans="1:18" x14ac:dyDescent="0.2">
      <c r="A1345" s="32"/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</row>
    <row r="1346" spans="1:18" x14ac:dyDescent="0.2">
      <c r="A1346" s="32"/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</row>
    <row r="1347" spans="1:18" x14ac:dyDescent="0.2">
      <c r="A1347" s="32"/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</row>
    <row r="1348" spans="1:18" x14ac:dyDescent="0.2">
      <c r="A1348" s="32"/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</row>
    <row r="1349" spans="1:18" x14ac:dyDescent="0.2">
      <c r="A1349" s="32"/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</row>
    <row r="1350" spans="1:18" x14ac:dyDescent="0.2">
      <c r="A1350" s="32"/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</row>
    <row r="1351" spans="1:18" x14ac:dyDescent="0.2">
      <c r="A1351" s="32"/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</row>
    <row r="1352" spans="1:18" x14ac:dyDescent="0.2">
      <c r="A1352" s="32"/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</row>
    <row r="1353" spans="1:18" x14ac:dyDescent="0.2">
      <c r="A1353" s="32"/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</row>
    <row r="1354" spans="1:18" x14ac:dyDescent="0.2">
      <c r="A1354" s="32"/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</row>
    <row r="1355" spans="1:18" x14ac:dyDescent="0.2">
      <c r="A1355" s="32"/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</row>
    <row r="1356" spans="1:18" x14ac:dyDescent="0.2">
      <c r="A1356" s="32"/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</row>
    <row r="1357" spans="1:18" x14ac:dyDescent="0.2">
      <c r="A1357" s="32"/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</row>
    <row r="1358" spans="1:18" x14ac:dyDescent="0.2">
      <c r="A1358" s="32"/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</row>
    <row r="1359" spans="1:18" x14ac:dyDescent="0.2">
      <c r="A1359" s="32"/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</row>
    <row r="1360" spans="1:18" x14ac:dyDescent="0.2">
      <c r="A1360" s="32"/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</row>
    <row r="1361" spans="1:18" x14ac:dyDescent="0.2">
      <c r="A1361" s="32"/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</row>
    <row r="1362" spans="1:18" x14ac:dyDescent="0.2">
      <c r="A1362" s="32"/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</row>
    <row r="1363" spans="1:18" x14ac:dyDescent="0.2">
      <c r="A1363" s="32"/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</row>
    <row r="1364" spans="1:18" x14ac:dyDescent="0.2">
      <c r="A1364" s="32"/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</row>
    <row r="1365" spans="1:18" x14ac:dyDescent="0.2">
      <c r="A1365" s="32"/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</row>
    <row r="1366" spans="1:18" x14ac:dyDescent="0.2">
      <c r="A1366" s="32"/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</row>
    <row r="1367" spans="1:18" x14ac:dyDescent="0.2">
      <c r="A1367" s="32"/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</row>
    <row r="1368" spans="1:18" x14ac:dyDescent="0.2">
      <c r="A1368" s="32"/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</row>
    <row r="1369" spans="1:18" x14ac:dyDescent="0.2">
      <c r="A1369" s="32"/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</row>
    <row r="1370" spans="1:18" x14ac:dyDescent="0.2">
      <c r="A1370" s="32"/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</row>
    <row r="1371" spans="1:18" x14ac:dyDescent="0.2">
      <c r="A1371" s="32"/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</row>
    <row r="1372" spans="1:18" x14ac:dyDescent="0.2">
      <c r="A1372" s="32"/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</row>
    <row r="1373" spans="1:18" x14ac:dyDescent="0.2">
      <c r="A1373" s="32"/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</row>
    <row r="1374" spans="1:18" x14ac:dyDescent="0.2">
      <c r="A1374" s="32"/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</row>
    <row r="1375" spans="1:18" x14ac:dyDescent="0.2">
      <c r="A1375" s="32"/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</row>
    <row r="1376" spans="1:18" x14ac:dyDescent="0.2">
      <c r="A1376" s="32"/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</row>
    <row r="1377" spans="1:18" x14ac:dyDescent="0.2">
      <c r="A1377" s="32"/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</row>
    <row r="1378" spans="1:18" x14ac:dyDescent="0.2">
      <c r="A1378" s="32"/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</row>
    <row r="1379" spans="1:18" x14ac:dyDescent="0.2">
      <c r="A1379" s="32"/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</row>
    <row r="1380" spans="1:18" x14ac:dyDescent="0.2">
      <c r="A1380" s="32"/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</row>
    <row r="1381" spans="1:18" x14ac:dyDescent="0.2">
      <c r="A1381" s="32"/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</row>
    <row r="1382" spans="1:18" x14ac:dyDescent="0.2">
      <c r="A1382" s="32"/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</row>
    <row r="1383" spans="1:18" x14ac:dyDescent="0.2">
      <c r="A1383" s="32"/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</row>
    <row r="1384" spans="1:18" x14ac:dyDescent="0.2">
      <c r="A1384" s="32"/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</row>
    <row r="1385" spans="1:18" x14ac:dyDescent="0.2">
      <c r="A1385" s="32"/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</row>
    <row r="1386" spans="1:18" x14ac:dyDescent="0.2">
      <c r="A1386" s="32"/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</row>
    <row r="1387" spans="1:18" x14ac:dyDescent="0.2">
      <c r="A1387" s="32"/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</row>
    <row r="1388" spans="1:18" x14ac:dyDescent="0.2">
      <c r="A1388" s="32"/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</row>
    <row r="1389" spans="1:18" x14ac:dyDescent="0.2">
      <c r="A1389" s="32"/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</row>
    <row r="1390" spans="1:18" x14ac:dyDescent="0.2">
      <c r="A1390" s="32"/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</row>
    <row r="1391" spans="1:18" x14ac:dyDescent="0.2">
      <c r="A1391" s="32"/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</row>
    <row r="1392" spans="1:18" x14ac:dyDescent="0.2">
      <c r="A1392" s="32"/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</row>
    <row r="1393" spans="1:18" x14ac:dyDescent="0.2">
      <c r="A1393" s="32"/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</row>
    <row r="1394" spans="1:18" x14ac:dyDescent="0.2">
      <c r="A1394" s="32"/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</row>
    <row r="1395" spans="1:18" x14ac:dyDescent="0.2">
      <c r="A1395" s="32"/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</row>
    <row r="1396" spans="1:18" x14ac:dyDescent="0.2">
      <c r="A1396" s="32"/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</row>
    <row r="1397" spans="1:18" x14ac:dyDescent="0.2">
      <c r="A1397" s="32"/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</row>
    <row r="1398" spans="1:18" x14ac:dyDescent="0.2">
      <c r="A1398" s="32"/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</row>
    <row r="1399" spans="1:18" x14ac:dyDescent="0.2">
      <c r="A1399" s="32"/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</row>
    <row r="1400" spans="1:18" x14ac:dyDescent="0.2">
      <c r="A1400" s="32"/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</row>
    <row r="1401" spans="1:18" x14ac:dyDescent="0.2">
      <c r="A1401" s="32"/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</row>
    <row r="1402" spans="1:18" x14ac:dyDescent="0.2">
      <c r="A1402" s="32"/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</row>
    <row r="1403" spans="1:18" x14ac:dyDescent="0.2">
      <c r="A1403" s="32"/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</row>
    <row r="1404" spans="1:18" x14ac:dyDescent="0.2">
      <c r="A1404" s="32"/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</row>
    <row r="1405" spans="1:18" x14ac:dyDescent="0.2">
      <c r="A1405" s="32"/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</row>
    <row r="1406" spans="1:18" x14ac:dyDescent="0.2">
      <c r="A1406" s="32"/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</row>
    <row r="1407" spans="1:18" x14ac:dyDescent="0.2">
      <c r="A1407" s="32"/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</row>
    <row r="1408" spans="1:18" x14ac:dyDescent="0.2">
      <c r="A1408" s="32"/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</row>
    <row r="1409" spans="1:18" x14ac:dyDescent="0.2">
      <c r="A1409" s="32"/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</row>
    <row r="1410" spans="1:18" x14ac:dyDescent="0.2">
      <c r="A1410" s="32"/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</row>
    <row r="1411" spans="1:18" x14ac:dyDescent="0.2">
      <c r="A1411" s="32"/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</row>
    <row r="1412" spans="1:18" x14ac:dyDescent="0.2">
      <c r="A1412" s="32"/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</row>
    <row r="1413" spans="1:18" x14ac:dyDescent="0.2">
      <c r="A1413" s="32"/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</row>
    <row r="1414" spans="1:18" x14ac:dyDescent="0.2">
      <c r="A1414" s="32"/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</row>
    <row r="1415" spans="1:18" x14ac:dyDescent="0.2">
      <c r="A1415" s="32"/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</row>
    <row r="1416" spans="1:18" x14ac:dyDescent="0.2">
      <c r="A1416" s="32"/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</row>
    <row r="1417" spans="1:18" x14ac:dyDescent="0.2">
      <c r="A1417" s="32"/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</row>
    <row r="1418" spans="1:18" x14ac:dyDescent="0.2">
      <c r="A1418" s="32"/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</row>
    <row r="1419" spans="1:18" x14ac:dyDescent="0.2">
      <c r="A1419" s="32"/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</row>
    <row r="1420" spans="1:18" x14ac:dyDescent="0.2">
      <c r="A1420" s="32"/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</row>
    <row r="1421" spans="1:18" x14ac:dyDescent="0.2">
      <c r="A1421" s="32"/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</row>
    <row r="1422" spans="1:18" x14ac:dyDescent="0.2">
      <c r="A1422" s="32"/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</row>
    <row r="1423" spans="1:18" x14ac:dyDescent="0.2">
      <c r="A1423" s="32"/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</row>
    <row r="1424" spans="1:18" x14ac:dyDescent="0.2">
      <c r="A1424" s="32"/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</row>
    <row r="1425" spans="1:18" x14ac:dyDescent="0.2">
      <c r="A1425" s="32"/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</row>
    <row r="1426" spans="1:18" x14ac:dyDescent="0.2">
      <c r="A1426" s="32"/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</row>
    <row r="1427" spans="1:18" x14ac:dyDescent="0.2">
      <c r="A1427" s="32"/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</row>
    <row r="1428" spans="1:18" x14ac:dyDescent="0.2">
      <c r="A1428" s="32"/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</row>
    <row r="1429" spans="1:18" x14ac:dyDescent="0.2">
      <c r="A1429" s="32"/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</row>
    <row r="1430" spans="1:18" x14ac:dyDescent="0.2">
      <c r="A1430" s="32"/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</row>
    <row r="1431" spans="1:18" x14ac:dyDescent="0.2">
      <c r="A1431" s="32"/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</row>
    <row r="1432" spans="1:18" x14ac:dyDescent="0.2">
      <c r="A1432" s="32"/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</row>
    <row r="1433" spans="1:18" x14ac:dyDescent="0.2">
      <c r="A1433" s="32"/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</row>
    <row r="1434" spans="1:18" x14ac:dyDescent="0.2">
      <c r="A1434" s="32"/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</row>
    <row r="1435" spans="1:18" x14ac:dyDescent="0.2">
      <c r="A1435" s="32"/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</row>
    <row r="1436" spans="1:18" x14ac:dyDescent="0.2">
      <c r="A1436" s="32"/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</row>
    <row r="1437" spans="1:18" x14ac:dyDescent="0.2">
      <c r="A1437" s="32"/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</row>
    <row r="1438" spans="1:18" x14ac:dyDescent="0.2">
      <c r="A1438" s="32"/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</row>
    <row r="1439" spans="1:18" x14ac:dyDescent="0.2">
      <c r="A1439" s="32"/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</row>
    <row r="1440" spans="1:18" x14ac:dyDescent="0.2">
      <c r="A1440" s="32"/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</row>
    <row r="1441" spans="1:18" x14ac:dyDescent="0.2">
      <c r="A1441" s="32"/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</row>
    <row r="1442" spans="1:18" x14ac:dyDescent="0.2">
      <c r="A1442" s="32"/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</row>
    <row r="1443" spans="1:18" x14ac:dyDescent="0.2">
      <c r="A1443" s="32"/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</row>
    <row r="1444" spans="1:18" x14ac:dyDescent="0.2">
      <c r="A1444" s="32"/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</row>
    <row r="1445" spans="1:18" x14ac:dyDescent="0.2">
      <c r="A1445" s="32"/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</row>
    <row r="1446" spans="1:18" x14ac:dyDescent="0.2">
      <c r="A1446" s="32"/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</row>
    <row r="1447" spans="1:18" x14ac:dyDescent="0.2">
      <c r="A1447" s="32"/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</row>
    <row r="1448" spans="1:18" x14ac:dyDescent="0.2">
      <c r="A1448" s="32"/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</row>
    <row r="1449" spans="1:18" x14ac:dyDescent="0.2">
      <c r="A1449" s="32"/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</row>
    <row r="1450" spans="1:18" x14ac:dyDescent="0.2">
      <c r="A1450" s="32"/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</row>
    <row r="1451" spans="1:18" x14ac:dyDescent="0.2">
      <c r="A1451" s="32"/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</row>
    <row r="1452" spans="1:18" x14ac:dyDescent="0.2">
      <c r="A1452" s="32"/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</row>
    <row r="1453" spans="1:18" x14ac:dyDescent="0.2">
      <c r="A1453" s="32"/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</row>
    <row r="1454" spans="1:18" x14ac:dyDescent="0.2">
      <c r="A1454" s="32"/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</row>
    <row r="1455" spans="1:18" x14ac:dyDescent="0.2">
      <c r="A1455" s="32"/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</row>
    <row r="1456" spans="1:18" x14ac:dyDescent="0.2">
      <c r="A1456" s="32"/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</row>
    <row r="1457" spans="1:18" x14ac:dyDescent="0.2">
      <c r="A1457" s="32"/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</row>
    <row r="1458" spans="1:18" x14ac:dyDescent="0.2">
      <c r="A1458" s="32"/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</row>
    <row r="1459" spans="1:18" x14ac:dyDescent="0.2">
      <c r="A1459" s="32"/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</row>
    <row r="1460" spans="1:18" x14ac:dyDescent="0.2">
      <c r="A1460" s="32"/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</row>
    <row r="1461" spans="1:18" x14ac:dyDescent="0.2">
      <c r="A1461" s="32"/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</row>
    <row r="1462" spans="1:18" x14ac:dyDescent="0.2">
      <c r="A1462" s="32"/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</row>
    <row r="1463" spans="1:18" x14ac:dyDescent="0.2">
      <c r="A1463" s="32"/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</row>
    <row r="1464" spans="1:18" x14ac:dyDescent="0.2">
      <c r="A1464" s="32"/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</row>
    <row r="1465" spans="1:18" x14ac:dyDescent="0.2">
      <c r="A1465" s="32"/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</row>
    <row r="1466" spans="1:18" x14ac:dyDescent="0.2">
      <c r="A1466" s="32"/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</row>
    <row r="1467" spans="1:18" x14ac:dyDescent="0.2">
      <c r="A1467" s="32"/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</row>
    <row r="1468" spans="1:18" x14ac:dyDescent="0.2">
      <c r="A1468" s="32"/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</row>
    <row r="1469" spans="1:18" x14ac:dyDescent="0.2">
      <c r="A1469" s="32"/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</row>
    <row r="1470" spans="1:18" x14ac:dyDescent="0.2">
      <c r="A1470" s="32"/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</row>
    <row r="1471" spans="1:18" x14ac:dyDescent="0.2">
      <c r="A1471" s="32"/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</row>
    <row r="1472" spans="1:18" x14ac:dyDescent="0.2">
      <c r="A1472" s="32"/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</row>
    <row r="1473" spans="1:18" x14ac:dyDescent="0.2">
      <c r="A1473" s="32"/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</row>
    <row r="1474" spans="1:18" x14ac:dyDescent="0.2">
      <c r="A1474" s="32"/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</row>
    <row r="1475" spans="1:18" x14ac:dyDescent="0.2">
      <c r="A1475" s="32"/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</row>
    <row r="1476" spans="1:18" x14ac:dyDescent="0.2">
      <c r="A1476" s="32"/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</row>
    <row r="1477" spans="1:18" x14ac:dyDescent="0.2">
      <c r="A1477" s="32"/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</row>
    <row r="1478" spans="1:18" x14ac:dyDescent="0.2">
      <c r="A1478" s="32"/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</row>
    <row r="1479" spans="1:18" x14ac:dyDescent="0.2">
      <c r="A1479" s="32"/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</row>
    <row r="1480" spans="1:18" x14ac:dyDescent="0.2">
      <c r="A1480" s="32"/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</row>
    <row r="1481" spans="1:18" x14ac:dyDescent="0.2">
      <c r="A1481" s="32"/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</row>
    <row r="1482" spans="1:18" x14ac:dyDescent="0.2">
      <c r="A1482" s="32"/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</row>
    <row r="1483" spans="1:18" x14ac:dyDescent="0.2">
      <c r="A1483" s="32"/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</row>
    <row r="1484" spans="1:18" x14ac:dyDescent="0.2">
      <c r="A1484" s="32"/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</row>
    <row r="1485" spans="1:18" x14ac:dyDescent="0.2">
      <c r="A1485" s="32"/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</row>
    <row r="1486" spans="1:18" x14ac:dyDescent="0.2">
      <c r="A1486" s="32"/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</row>
    <row r="1487" spans="1:18" x14ac:dyDescent="0.2">
      <c r="A1487" s="32"/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</row>
    <row r="1488" spans="1:18" x14ac:dyDescent="0.2">
      <c r="A1488" s="32"/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</row>
    <row r="1489" spans="1:18" x14ac:dyDescent="0.2">
      <c r="A1489" s="32"/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</row>
    <row r="1490" spans="1:18" x14ac:dyDescent="0.2">
      <c r="A1490" s="32"/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</row>
    <row r="1491" spans="1:18" x14ac:dyDescent="0.2">
      <c r="A1491" s="32"/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</row>
    <row r="1492" spans="1:18" x14ac:dyDescent="0.2">
      <c r="A1492" s="32"/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</row>
    <row r="1493" spans="1:18" x14ac:dyDescent="0.2">
      <c r="A1493" s="32"/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</row>
    <row r="1494" spans="1:18" x14ac:dyDescent="0.2">
      <c r="A1494" s="32"/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</row>
    <row r="1495" spans="1:18" x14ac:dyDescent="0.2">
      <c r="A1495" s="32"/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</row>
    <row r="1496" spans="1:18" x14ac:dyDescent="0.2">
      <c r="A1496" s="32"/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</row>
    <row r="1497" spans="1:18" x14ac:dyDescent="0.2">
      <c r="A1497" s="32"/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</row>
    <row r="1498" spans="1:18" x14ac:dyDescent="0.2">
      <c r="A1498" s="32"/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</row>
    <row r="1499" spans="1:18" x14ac:dyDescent="0.2">
      <c r="A1499" s="32"/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</row>
    <row r="1500" spans="1:18" x14ac:dyDescent="0.2">
      <c r="A1500" s="32"/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</row>
    <row r="1501" spans="1:18" x14ac:dyDescent="0.2">
      <c r="A1501" s="32"/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</row>
    <row r="1502" spans="1:18" x14ac:dyDescent="0.2">
      <c r="A1502" s="32"/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</row>
    <row r="1503" spans="1:18" x14ac:dyDescent="0.2">
      <c r="A1503" s="32"/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</row>
    <row r="1504" spans="1:18" x14ac:dyDescent="0.2">
      <c r="A1504" s="32"/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</row>
    <row r="1505" spans="1:18" x14ac:dyDescent="0.2">
      <c r="A1505" s="32"/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</row>
    <row r="1506" spans="1:18" x14ac:dyDescent="0.2">
      <c r="A1506" s="32"/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</row>
    <row r="1507" spans="1:18" x14ac:dyDescent="0.2">
      <c r="A1507" s="32"/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</row>
    <row r="1508" spans="1:18" x14ac:dyDescent="0.2">
      <c r="A1508" s="32"/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</row>
    <row r="1509" spans="1:18" x14ac:dyDescent="0.2">
      <c r="A1509" s="32"/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</row>
    <row r="1510" spans="1:18" x14ac:dyDescent="0.2">
      <c r="A1510" s="32"/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</row>
    <row r="1511" spans="1:18" x14ac:dyDescent="0.2">
      <c r="A1511" s="32"/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</row>
    <row r="1512" spans="1:18" x14ac:dyDescent="0.2">
      <c r="A1512" s="32"/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</row>
    <row r="1513" spans="1:18" x14ac:dyDescent="0.2">
      <c r="A1513" s="32"/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</row>
    <row r="1514" spans="1:18" x14ac:dyDescent="0.2">
      <c r="A1514" s="32"/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</row>
    <row r="1515" spans="1:18" x14ac:dyDescent="0.2">
      <c r="A1515" s="32"/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</row>
    <row r="1516" spans="1:18" x14ac:dyDescent="0.2">
      <c r="A1516" s="32"/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</row>
    <row r="1517" spans="1:18" x14ac:dyDescent="0.2">
      <c r="A1517" s="32"/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</row>
    <row r="1518" spans="1:18" x14ac:dyDescent="0.2">
      <c r="A1518" s="32"/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</row>
    <row r="1519" spans="1:18" x14ac:dyDescent="0.2">
      <c r="A1519" s="32"/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</row>
    <row r="1520" spans="1:18" x14ac:dyDescent="0.2">
      <c r="A1520" s="32"/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</row>
    <row r="1521" spans="1:18" x14ac:dyDescent="0.2">
      <c r="A1521" s="32"/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</row>
    <row r="1522" spans="1:18" x14ac:dyDescent="0.2">
      <c r="A1522" s="32"/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</row>
    <row r="1523" spans="1:18" x14ac:dyDescent="0.2">
      <c r="A1523" s="32"/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</row>
    <row r="1524" spans="1:18" x14ac:dyDescent="0.2">
      <c r="A1524" s="32"/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</row>
    <row r="1525" spans="1:18" x14ac:dyDescent="0.2">
      <c r="A1525" s="32"/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</row>
    <row r="1526" spans="1:18" x14ac:dyDescent="0.2">
      <c r="A1526" s="32"/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</row>
    <row r="1527" spans="1:18" x14ac:dyDescent="0.2">
      <c r="A1527" s="32"/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</row>
    <row r="1528" spans="1:18" x14ac:dyDescent="0.2">
      <c r="A1528" s="32"/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</row>
    <row r="1529" spans="1:18" x14ac:dyDescent="0.2">
      <c r="A1529" s="32"/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</row>
    <row r="1530" spans="1:18" x14ac:dyDescent="0.2">
      <c r="A1530" s="32"/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</row>
    <row r="1531" spans="1:18" x14ac:dyDescent="0.2">
      <c r="A1531" s="32"/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</row>
    <row r="1532" spans="1:18" x14ac:dyDescent="0.2">
      <c r="A1532" s="32"/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</row>
    <row r="1533" spans="1:18" x14ac:dyDescent="0.2">
      <c r="A1533" s="32"/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</row>
    <row r="1534" spans="1:18" x14ac:dyDescent="0.2">
      <c r="A1534" s="32"/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</row>
    <row r="1535" spans="1:18" x14ac:dyDescent="0.2">
      <c r="A1535" s="32"/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</row>
    <row r="1536" spans="1:18" x14ac:dyDescent="0.2">
      <c r="A1536" s="32"/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</row>
    <row r="1537" spans="1:18" x14ac:dyDescent="0.2">
      <c r="A1537" s="32"/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</row>
    <row r="1538" spans="1:18" x14ac:dyDescent="0.2">
      <c r="A1538" s="32"/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</row>
    <row r="1539" spans="1:18" x14ac:dyDescent="0.2">
      <c r="A1539" s="32"/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</row>
    <row r="1540" spans="1:18" x14ac:dyDescent="0.2">
      <c r="A1540" s="32"/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</row>
    <row r="1541" spans="1:18" x14ac:dyDescent="0.2">
      <c r="A1541" s="32"/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</row>
    <row r="1542" spans="1:18" x14ac:dyDescent="0.2">
      <c r="A1542" s="32"/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</row>
    <row r="1543" spans="1:18" x14ac:dyDescent="0.2">
      <c r="A1543" s="32"/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</row>
    <row r="1544" spans="1:18" x14ac:dyDescent="0.2">
      <c r="A1544" s="32"/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</row>
    <row r="1545" spans="1:18" x14ac:dyDescent="0.2">
      <c r="A1545" s="32"/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</row>
    <row r="1546" spans="1:18" x14ac:dyDescent="0.2">
      <c r="A1546" s="32"/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</row>
    <row r="1547" spans="1:18" x14ac:dyDescent="0.2">
      <c r="A1547" s="32"/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</row>
    <row r="1548" spans="1:18" x14ac:dyDescent="0.2">
      <c r="A1548" s="32"/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</row>
    <row r="1549" spans="1:18" x14ac:dyDescent="0.2">
      <c r="A1549" s="32"/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</row>
    <row r="1550" spans="1:18" x14ac:dyDescent="0.2">
      <c r="A1550" s="32"/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</row>
    <row r="1551" spans="1:18" x14ac:dyDescent="0.2">
      <c r="A1551" s="32"/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</row>
    <row r="1552" spans="1:18" x14ac:dyDescent="0.2">
      <c r="A1552" s="32"/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</row>
    <row r="1553" spans="1:18" x14ac:dyDescent="0.2">
      <c r="A1553" s="32"/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</row>
    <row r="1554" spans="1:18" x14ac:dyDescent="0.2">
      <c r="A1554" s="32"/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</row>
    <row r="1555" spans="1:18" x14ac:dyDescent="0.2">
      <c r="A1555" s="32"/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</row>
    <row r="1556" spans="1:18" x14ac:dyDescent="0.2">
      <c r="A1556" s="32"/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</row>
    <row r="1557" spans="1:18" x14ac:dyDescent="0.2">
      <c r="A1557" s="32"/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</row>
    <row r="1558" spans="1:18" x14ac:dyDescent="0.2">
      <c r="A1558" s="32"/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</row>
    <row r="1559" spans="1:18" x14ac:dyDescent="0.2">
      <c r="A1559" s="32"/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</row>
    <row r="1560" spans="1:18" x14ac:dyDescent="0.2">
      <c r="A1560" s="32"/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</row>
    <row r="1561" spans="1:18" x14ac:dyDescent="0.2">
      <c r="A1561" s="32"/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</row>
    <row r="1562" spans="1:18" x14ac:dyDescent="0.2">
      <c r="A1562" s="32"/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</row>
    <row r="1563" spans="1:18" x14ac:dyDescent="0.2">
      <c r="A1563" s="32"/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</row>
    <row r="1564" spans="1:18" x14ac:dyDescent="0.2">
      <c r="A1564" s="32"/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</row>
    <row r="1565" spans="1:18" x14ac:dyDescent="0.2">
      <c r="A1565" s="32"/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</row>
    <row r="1566" spans="1:18" x14ac:dyDescent="0.2">
      <c r="A1566" s="32"/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</row>
    <row r="1567" spans="1:18" x14ac:dyDescent="0.2">
      <c r="A1567" s="32"/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</row>
    <row r="1568" spans="1:18" x14ac:dyDescent="0.2">
      <c r="A1568" s="32"/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</row>
    <row r="1569" spans="1:18" x14ac:dyDescent="0.2">
      <c r="A1569" s="32"/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</row>
    <row r="1570" spans="1:18" x14ac:dyDescent="0.2">
      <c r="A1570" s="32"/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</row>
    <row r="1571" spans="1:18" x14ac:dyDescent="0.2">
      <c r="A1571" s="32"/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</row>
    <row r="1572" spans="1:18" x14ac:dyDescent="0.2">
      <c r="A1572" s="32"/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</row>
    <row r="1573" spans="1:18" x14ac:dyDescent="0.2">
      <c r="A1573" s="32"/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</row>
    <row r="1574" spans="1:18" x14ac:dyDescent="0.2">
      <c r="A1574" s="32"/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</row>
    <row r="1575" spans="1:18" x14ac:dyDescent="0.2">
      <c r="A1575" s="32"/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</row>
    <row r="1576" spans="1:18" x14ac:dyDescent="0.2">
      <c r="A1576" s="32"/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</row>
    <row r="1577" spans="1:18" x14ac:dyDescent="0.2">
      <c r="A1577" s="32"/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</row>
    <row r="1578" spans="1:18" x14ac:dyDescent="0.2">
      <c r="A1578" s="32"/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</row>
    <row r="1579" spans="1:18" x14ac:dyDescent="0.2">
      <c r="A1579" s="32"/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</row>
    <row r="1580" spans="1:18" x14ac:dyDescent="0.2">
      <c r="A1580" s="32"/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</row>
    <row r="1581" spans="1:18" x14ac:dyDescent="0.2">
      <c r="A1581" s="32"/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</row>
    <row r="1582" spans="1:18" x14ac:dyDescent="0.2">
      <c r="A1582" s="32"/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</row>
    <row r="1583" spans="1:18" x14ac:dyDescent="0.2">
      <c r="A1583" s="32"/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</row>
    <row r="1584" spans="1:18" x14ac:dyDescent="0.2">
      <c r="A1584" s="32"/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</row>
    <row r="1585" spans="1:18" x14ac:dyDescent="0.2">
      <c r="A1585" s="32"/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</row>
    <row r="1586" spans="1:18" x14ac:dyDescent="0.2">
      <c r="A1586" s="32"/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</row>
    <row r="1587" spans="1:18" x14ac:dyDescent="0.2">
      <c r="A1587" s="32"/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</row>
    <row r="1588" spans="1:18" x14ac:dyDescent="0.2">
      <c r="A1588" s="32"/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</row>
    <row r="1589" spans="1:18" x14ac:dyDescent="0.2">
      <c r="A1589" s="32"/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</row>
    <row r="1590" spans="1:18" x14ac:dyDescent="0.2">
      <c r="A1590" s="32"/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</row>
    <row r="1591" spans="1:18" x14ac:dyDescent="0.2">
      <c r="A1591" s="32"/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</row>
    <row r="1592" spans="1:18" x14ac:dyDescent="0.2">
      <c r="A1592" s="32"/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</row>
    <row r="1593" spans="1:18" x14ac:dyDescent="0.2">
      <c r="A1593" s="32"/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</row>
    <row r="1594" spans="1:18" x14ac:dyDescent="0.2">
      <c r="A1594" s="32"/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</row>
    <row r="1595" spans="1:18" x14ac:dyDescent="0.2">
      <c r="A1595" s="32"/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</row>
    <row r="1596" spans="1:18" x14ac:dyDescent="0.2">
      <c r="A1596" s="32"/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</row>
    <row r="1597" spans="1:18" x14ac:dyDescent="0.2">
      <c r="A1597" s="32"/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</row>
    <row r="1598" spans="1:18" x14ac:dyDescent="0.2">
      <c r="A1598" s="32"/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</row>
    <row r="1599" spans="1:18" x14ac:dyDescent="0.2">
      <c r="A1599" s="32"/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</row>
    <row r="1600" spans="1:18" x14ac:dyDescent="0.2">
      <c r="A1600" s="32"/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</row>
    <row r="1601" spans="1:18" x14ac:dyDescent="0.2">
      <c r="A1601" s="32"/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</row>
    <row r="1602" spans="1:18" x14ac:dyDescent="0.2">
      <c r="A1602" s="32"/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</row>
    <row r="1603" spans="1:18" x14ac:dyDescent="0.2">
      <c r="A1603" s="32"/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</row>
    <row r="1604" spans="1:18" x14ac:dyDescent="0.2">
      <c r="A1604" s="32"/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</row>
    <row r="1605" spans="1:18" x14ac:dyDescent="0.2">
      <c r="A1605" s="32"/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</row>
    <row r="1606" spans="1:18" x14ac:dyDescent="0.2">
      <c r="A1606" s="32"/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</row>
    <row r="1607" spans="1:18" x14ac:dyDescent="0.2">
      <c r="A1607" s="32"/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</row>
    <row r="1608" spans="1:18" x14ac:dyDescent="0.2">
      <c r="A1608" s="32"/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</row>
    <row r="1609" spans="1:18" x14ac:dyDescent="0.2">
      <c r="A1609" s="32"/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</row>
    <row r="1610" spans="1:18" x14ac:dyDescent="0.2">
      <c r="A1610" s="32"/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</row>
    <row r="1611" spans="1:18" x14ac:dyDescent="0.2">
      <c r="A1611" s="32"/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</row>
    <row r="1612" spans="1:18" x14ac:dyDescent="0.2">
      <c r="A1612" s="32"/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</row>
    <row r="1613" spans="1:18" x14ac:dyDescent="0.2">
      <c r="A1613" s="32"/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</row>
    <row r="1614" spans="1:18" x14ac:dyDescent="0.2">
      <c r="A1614" s="32"/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</row>
    <row r="1615" spans="1:18" x14ac:dyDescent="0.2">
      <c r="A1615" s="32"/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</row>
    <row r="1616" spans="1:18" x14ac:dyDescent="0.2">
      <c r="A1616" s="32"/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</row>
    <row r="1617" spans="1:18" x14ac:dyDescent="0.2">
      <c r="A1617" s="32"/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</row>
    <row r="1618" spans="1:18" x14ac:dyDescent="0.2">
      <c r="A1618" s="32"/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</row>
    <row r="1619" spans="1:18" x14ac:dyDescent="0.2">
      <c r="A1619" s="32"/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</row>
    <row r="1620" spans="1:18" x14ac:dyDescent="0.2">
      <c r="A1620" s="32"/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</row>
    <row r="1621" spans="1:18" x14ac:dyDescent="0.2">
      <c r="A1621" s="32"/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</row>
    <row r="1622" spans="1:18" x14ac:dyDescent="0.2">
      <c r="A1622" s="32"/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</row>
    <row r="1623" spans="1:18" x14ac:dyDescent="0.2">
      <c r="A1623" s="32"/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</row>
    <row r="1624" spans="1:18" x14ac:dyDescent="0.2">
      <c r="A1624" s="32"/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</row>
    <row r="1625" spans="1:18" x14ac:dyDescent="0.2">
      <c r="A1625" s="32"/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</row>
    <row r="1626" spans="1:18" x14ac:dyDescent="0.2">
      <c r="A1626" s="32"/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</row>
    <row r="1627" spans="1:18" x14ac:dyDescent="0.2">
      <c r="A1627" s="32"/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</row>
    <row r="1628" spans="1:18" x14ac:dyDescent="0.2">
      <c r="A1628" s="32"/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</row>
    <row r="1629" spans="1:18" x14ac:dyDescent="0.2">
      <c r="A1629" s="32"/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</row>
    <row r="1630" spans="1:18" x14ac:dyDescent="0.2">
      <c r="A1630" s="32"/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</row>
    <row r="1631" spans="1:18" x14ac:dyDescent="0.2">
      <c r="A1631" s="32"/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</row>
    <row r="1632" spans="1:18" x14ac:dyDescent="0.2">
      <c r="A1632" s="32"/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</row>
    <row r="1633" spans="1:18" x14ac:dyDescent="0.2">
      <c r="A1633" s="32"/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</row>
    <row r="1634" spans="1:18" x14ac:dyDescent="0.2">
      <c r="A1634" s="32"/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</row>
    <row r="1635" spans="1:18" x14ac:dyDescent="0.2">
      <c r="A1635" s="32"/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</row>
    <row r="1636" spans="1:18" x14ac:dyDescent="0.2">
      <c r="A1636" s="32"/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</row>
    <row r="1637" spans="1:18" x14ac:dyDescent="0.2">
      <c r="A1637" s="32"/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</row>
    <row r="1638" spans="1:18" x14ac:dyDescent="0.2">
      <c r="A1638" s="32"/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</row>
    <row r="1639" spans="1:18" x14ac:dyDescent="0.2">
      <c r="A1639" s="32"/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</row>
    <row r="1640" spans="1:18" x14ac:dyDescent="0.2">
      <c r="A1640" s="32"/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</row>
    <row r="1641" spans="1:18" x14ac:dyDescent="0.2">
      <c r="A1641" s="32"/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</row>
    <row r="1642" spans="1:18" x14ac:dyDescent="0.2">
      <c r="A1642" s="32"/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</row>
    <row r="1643" spans="1:18" x14ac:dyDescent="0.2">
      <c r="A1643" s="32"/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</row>
    <row r="1644" spans="1:18" x14ac:dyDescent="0.2">
      <c r="A1644" s="32"/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</row>
    <row r="1645" spans="1:18" x14ac:dyDescent="0.2">
      <c r="A1645" s="32"/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</row>
    <row r="1646" spans="1:18" x14ac:dyDescent="0.2">
      <c r="A1646" s="32"/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</row>
    <row r="1647" spans="1:18" x14ac:dyDescent="0.2">
      <c r="A1647" s="32"/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</row>
    <row r="1648" spans="1:18" x14ac:dyDescent="0.2">
      <c r="A1648" s="32"/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</row>
    <row r="1649" spans="1:18" x14ac:dyDescent="0.2">
      <c r="A1649" s="32"/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</row>
    <row r="1650" spans="1:18" x14ac:dyDescent="0.2">
      <c r="A1650" s="32"/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</row>
    <row r="1651" spans="1:18" x14ac:dyDescent="0.2">
      <c r="A1651" s="32"/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</row>
    <row r="1652" spans="1:18" x14ac:dyDescent="0.2">
      <c r="A1652" s="32"/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</row>
    <row r="1653" spans="1:18" x14ac:dyDescent="0.2">
      <c r="A1653" s="32"/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</row>
    <row r="1654" spans="1:18" x14ac:dyDescent="0.2">
      <c r="A1654" s="32"/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</row>
    <row r="1655" spans="1:18" x14ac:dyDescent="0.2">
      <c r="A1655" s="32"/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</row>
    <row r="1656" spans="1:18" x14ac:dyDescent="0.2">
      <c r="A1656" s="32"/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</row>
    <row r="1657" spans="1:18" x14ac:dyDescent="0.2">
      <c r="A1657" s="32"/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</row>
    <row r="1658" spans="1:18" x14ac:dyDescent="0.2">
      <c r="A1658" s="32"/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</row>
    <row r="1659" spans="1:18" x14ac:dyDescent="0.2">
      <c r="A1659" s="32"/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</row>
    <row r="1660" spans="1:18" x14ac:dyDescent="0.2">
      <c r="A1660" s="32"/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</row>
    <row r="1661" spans="1:18" x14ac:dyDescent="0.2">
      <c r="A1661" s="32"/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</row>
    <row r="1662" spans="1:18" x14ac:dyDescent="0.2">
      <c r="A1662" s="32"/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</row>
    <row r="1663" spans="1:18" x14ac:dyDescent="0.2">
      <c r="A1663" s="32"/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</row>
    <row r="1664" spans="1:18" x14ac:dyDescent="0.2">
      <c r="A1664" s="32"/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</row>
    <row r="1665" spans="1:18" x14ac:dyDescent="0.2">
      <c r="A1665" s="32"/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</row>
    <row r="1666" spans="1:18" x14ac:dyDescent="0.2">
      <c r="A1666" s="32"/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</row>
    <row r="1667" spans="1:18" x14ac:dyDescent="0.2">
      <c r="A1667" s="32"/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</row>
    <row r="1668" spans="1:18" x14ac:dyDescent="0.2">
      <c r="A1668" s="32"/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</row>
    <row r="1669" spans="1:18" x14ac:dyDescent="0.2">
      <c r="A1669" s="32"/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</row>
    <row r="1670" spans="1:18" x14ac:dyDescent="0.2">
      <c r="A1670" s="32"/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</row>
    <row r="1671" spans="1:18" x14ac:dyDescent="0.2">
      <c r="A1671" s="32"/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</row>
    <row r="1672" spans="1:18" x14ac:dyDescent="0.2">
      <c r="A1672" s="32"/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</row>
    <row r="1673" spans="1:18" x14ac:dyDescent="0.2">
      <c r="A1673" s="32"/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</row>
    <row r="1674" spans="1:18" x14ac:dyDescent="0.2">
      <c r="A1674" s="32"/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</row>
    <row r="1675" spans="1:18" x14ac:dyDescent="0.2">
      <c r="A1675" s="32"/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</row>
    <row r="1676" spans="1:18" x14ac:dyDescent="0.2">
      <c r="A1676" s="32"/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</row>
    <row r="1677" spans="1:18" x14ac:dyDescent="0.2">
      <c r="A1677" s="32"/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</row>
    <row r="1678" spans="1:18" x14ac:dyDescent="0.2">
      <c r="A1678" s="32"/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</row>
    <row r="1679" spans="1:18" x14ac:dyDescent="0.2">
      <c r="A1679" s="32"/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</row>
    <row r="1680" spans="1:18" x14ac:dyDescent="0.2">
      <c r="A1680" s="32"/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</row>
    <row r="1681" spans="1:18" x14ac:dyDescent="0.2">
      <c r="A1681" s="32"/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</row>
    <row r="1682" spans="1:18" x14ac:dyDescent="0.2">
      <c r="A1682" s="32"/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</row>
    <row r="1683" spans="1:18" x14ac:dyDescent="0.2">
      <c r="A1683" s="32"/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</row>
    <row r="1684" spans="1:18" x14ac:dyDescent="0.2">
      <c r="A1684" s="32"/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</row>
    <row r="1685" spans="1:18" x14ac:dyDescent="0.2">
      <c r="A1685" s="32"/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</row>
    <row r="1686" spans="1:18" x14ac:dyDescent="0.2">
      <c r="A1686" s="32"/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</row>
    <row r="1687" spans="1:18" x14ac:dyDescent="0.2">
      <c r="A1687" s="32"/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</row>
    <row r="1688" spans="1:18" x14ac:dyDescent="0.2">
      <c r="A1688" s="32"/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</row>
    <row r="1689" spans="1:18" x14ac:dyDescent="0.2">
      <c r="A1689" s="32"/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</row>
    <row r="1690" spans="1:18" x14ac:dyDescent="0.2">
      <c r="A1690" s="32"/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</row>
    <row r="1691" spans="1:18" x14ac:dyDescent="0.2">
      <c r="A1691" s="32"/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</row>
    <row r="1692" spans="1:18" x14ac:dyDescent="0.2">
      <c r="A1692" s="32"/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</row>
    <row r="1693" spans="1:18" x14ac:dyDescent="0.2">
      <c r="A1693" s="32"/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</row>
    <row r="1694" spans="1:18" x14ac:dyDescent="0.2">
      <c r="A1694" s="32"/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</row>
    <row r="1695" spans="1:18" x14ac:dyDescent="0.2">
      <c r="A1695" s="32"/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</row>
    <row r="1696" spans="1:18" x14ac:dyDescent="0.2">
      <c r="A1696" s="32"/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</row>
    <row r="1697" spans="1:18" x14ac:dyDescent="0.2">
      <c r="A1697" s="32"/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</row>
    <row r="1698" spans="1:18" x14ac:dyDescent="0.2">
      <c r="A1698" s="32"/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</row>
    <row r="1699" spans="1:18" x14ac:dyDescent="0.2">
      <c r="A1699" s="32"/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</row>
    <row r="1700" spans="1:18" x14ac:dyDescent="0.2">
      <c r="A1700" s="32"/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</row>
    <row r="1701" spans="1:18" x14ac:dyDescent="0.2">
      <c r="A1701" s="32"/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</row>
    <row r="1702" spans="1:18" x14ac:dyDescent="0.2">
      <c r="A1702" s="32"/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</row>
    <row r="1703" spans="1:18" x14ac:dyDescent="0.2">
      <c r="A1703" s="32"/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</row>
    <row r="1704" spans="1:18" x14ac:dyDescent="0.2">
      <c r="A1704" s="32"/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</row>
    <row r="1705" spans="1:18" x14ac:dyDescent="0.2">
      <c r="A1705" s="32"/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</row>
    <row r="1706" spans="1:18" x14ac:dyDescent="0.2">
      <c r="A1706" s="32"/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</row>
    <row r="1707" spans="1:18" x14ac:dyDescent="0.2">
      <c r="A1707" s="32"/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</row>
    <row r="1708" spans="1:18" x14ac:dyDescent="0.2">
      <c r="A1708" s="32"/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</row>
    <row r="1709" spans="1:18" x14ac:dyDescent="0.2">
      <c r="A1709" s="32"/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</row>
    <row r="1710" spans="1:18" x14ac:dyDescent="0.2">
      <c r="A1710" s="32"/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</row>
    <row r="1711" spans="1:18" x14ac:dyDescent="0.2">
      <c r="A1711" s="32"/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</row>
    <row r="1712" spans="1:18" x14ac:dyDescent="0.2">
      <c r="A1712" s="32"/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</row>
    <row r="1713" spans="1:18" x14ac:dyDescent="0.2">
      <c r="A1713" s="32"/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</row>
    <row r="1714" spans="1:18" x14ac:dyDescent="0.2">
      <c r="A1714" s="32"/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</row>
    <row r="1715" spans="1:18" x14ac:dyDescent="0.2">
      <c r="A1715" s="32"/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</row>
    <row r="1716" spans="1:18" x14ac:dyDescent="0.2">
      <c r="A1716" s="32"/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</row>
    <row r="1717" spans="1:18" x14ac:dyDescent="0.2">
      <c r="A1717" s="32"/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</row>
    <row r="1718" spans="1:18" x14ac:dyDescent="0.2">
      <c r="A1718" s="32"/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</row>
    <row r="1719" spans="1:18" x14ac:dyDescent="0.2">
      <c r="A1719" s="32"/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</row>
    <row r="1720" spans="1:18" x14ac:dyDescent="0.2">
      <c r="A1720" s="32"/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</row>
    <row r="1721" spans="1:18" x14ac:dyDescent="0.2">
      <c r="A1721" s="32"/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</row>
    <row r="1722" spans="1:18" x14ac:dyDescent="0.2">
      <c r="A1722" s="32"/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</row>
    <row r="1723" spans="1:18" x14ac:dyDescent="0.2">
      <c r="A1723" s="32"/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</row>
    <row r="1724" spans="1:18" x14ac:dyDescent="0.2">
      <c r="A1724" s="32"/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</row>
    <row r="1725" spans="1:18" x14ac:dyDescent="0.2">
      <c r="A1725" s="32"/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</row>
    <row r="1726" spans="1:18" x14ac:dyDescent="0.2">
      <c r="A1726" s="32"/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</row>
    <row r="1727" spans="1:18" x14ac:dyDescent="0.2">
      <c r="A1727" s="32"/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</row>
    <row r="1728" spans="1:18" x14ac:dyDescent="0.2">
      <c r="A1728" s="32"/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</row>
    <row r="1729" spans="1:18" x14ac:dyDescent="0.2">
      <c r="A1729" s="32"/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</row>
    <row r="1730" spans="1:18" x14ac:dyDescent="0.2">
      <c r="A1730" s="32"/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</row>
    <row r="1731" spans="1:18" x14ac:dyDescent="0.2">
      <c r="A1731" s="32"/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</row>
    <row r="1732" spans="1:18" x14ac:dyDescent="0.2">
      <c r="A1732" s="32"/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</row>
    <row r="1733" spans="1:18" x14ac:dyDescent="0.2">
      <c r="A1733" s="32"/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</row>
    <row r="1734" spans="1:18" x14ac:dyDescent="0.2">
      <c r="A1734" s="32"/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</row>
    <row r="1735" spans="1:18" x14ac:dyDescent="0.2">
      <c r="A1735" s="32"/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</row>
    <row r="1736" spans="1:18" x14ac:dyDescent="0.2">
      <c r="A1736" s="32"/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</row>
    <row r="1737" spans="1:18" x14ac:dyDescent="0.2">
      <c r="A1737" s="32"/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</row>
    <row r="1738" spans="1:18" x14ac:dyDescent="0.2">
      <c r="A1738" s="32"/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</row>
    <row r="1739" spans="1:18" x14ac:dyDescent="0.2">
      <c r="A1739" s="32"/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</row>
    <row r="1740" spans="1:18" x14ac:dyDescent="0.2">
      <c r="A1740" s="32"/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</row>
    <row r="1741" spans="1:18" x14ac:dyDescent="0.2">
      <c r="A1741" s="32"/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</row>
    <row r="1742" spans="1:18" x14ac:dyDescent="0.2">
      <c r="A1742" s="32"/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</row>
    <row r="1743" spans="1:18" x14ac:dyDescent="0.2">
      <c r="A1743" s="32"/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</row>
    <row r="1744" spans="1:18" x14ac:dyDescent="0.2">
      <c r="A1744" s="32"/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</row>
    <row r="1745" spans="1:18" x14ac:dyDescent="0.2">
      <c r="A1745" s="32"/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</row>
    <row r="1746" spans="1:18" x14ac:dyDescent="0.2">
      <c r="A1746" s="32"/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</row>
    <row r="1747" spans="1:18" x14ac:dyDescent="0.2">
      <c r="A1747" s="32"/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</row>
    <row r="1748" spans="1:18" x14ac:dyDescent="0.2">
      <c r="A1748" s="32"/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</row>
    <row r="1749" spans="1:18" x14ac:dyDescent="0.2">
      <c r="A1749" s="32"/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</row>
    <row r="1750" spans="1:18" x14ac:dyDescent="0.2">
      <c r="A1750" s="32"/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</row>
    <row r="1751" spans="1:18" x14ac:dyDescent="0.2">
      <c r="A1751" s="32"/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</row>
    <row r="1752" spans="1:18" x14ac:dyDescent="0.2">
      <c r="A1752" s="32"/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</row>
    <row r="1753" spans="1:18" x14ac:dyDescent="0.2">
      <c r="A1753" s="32"/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</row>
    <row r="1754" spans="1:18" x14ac:dyDescent="0.2">
      <c r="A1754" s="32"/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</row>
    <row r="1755" spans="1:18" x14ac:dyDescent="0.2">
      <c r="A1755" s="32"/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</row>
    <row r="1756" spans="1:18" x14ac:dyDescent="0.2">
      <c r="A1756" s="32"/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</row>
    <row r="1757" spans="1:18" x14ac:dyDescent="0.2">
      <c r="A1757" s="32"/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</row>
    <row r="1758" spans="1:18" x14ac:dyDescent="0.2">
      <c r="A1758" s="32"/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</row>
    <row r="1759" spans="1:18" x14ac:dyDescent="0.2">
      <c r="A1759" s="32"/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</row>
    <row r="1760" spans="1:18" x14ac:dyDescent="0.2">
      <c r="A1760" s="32"/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</row>
    <row r="1761" spans="1:18" x14ac:dyDescent="0.2">
      <c r="A1761" s="32"/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</row>
    <row r="1762" spans="1:18" x14ac:dyDescent="0.2">
      <c r="A1762" s="32"/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</row>
    <row r="1763" spans="1:18" x14ac:dyDescent="0.2">
      <c r="A1763" s="32"/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</row>
    <row r="1764" spans="1:18" x14ac:dyDescent="0.2">
      <c r="A1764" s="32"/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</row>
    <row r="1765" spans="1:18" x14ac:dyDescent="0.2">
      <c r="A1765" s="32"/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</row>
    <row r="1766" spans="1:18" x14ac:dyDescent="0.2">
      <c r="A1766" s="32"/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</row>
    <row r="1767" spans="1:18" x14ac:dyDescent="0.2">
      <c r="A1767" s="32"/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</row>
    <row r="1768" spans="1:18" x14ac:dyDescent="0.2">
      <c r="A1768" s="32"/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</row>
    <row r="1769" spans="1:18" x14ac:dyDescent="0.2">
      <c r="A1769" s="32"/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</row>
    <row r="1770" spans="1:18" x14ac:dyDescent="0.2">
      <c r="A1770" s="32"/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</row>
    <row r="1771" spans="1:18" x14ac:dyDescent="0.2">
      <c r="A1771" s="32"/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</row>
    <row r="1772" spans="1:18" x14ac:dyDescent="0.2">
      <c r="A1772" s="32"/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</row>
    <row r="1773" spans="1:18" x14ac:dyDescent="0.2">
      <c r="A1773" s="32"/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</row>
    <row r="1774" spans="1:18" x14ac:dyDescent="0.2">
      <c r="A1774" s="32"/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</row>
    <row r="1775" spans="1:18" x14ac:dyDescent="0.2">
      <c r="A1775" s="32"/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</row>
    <row r="1776" spans="1:18" x14ac:dyDescent="0.2">
      <c r="A1776" s="32"/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</row>
    <row r="1777" spans="1:18" x14ac:dyDescent="0.2">
      <c r="A1777" s="32"/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</row>
    <row r="1778" spans="1:18" x14ac:dyDescent="0.2">
      <c r="A1778" s="32"/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</row>
    <row r="1779" spans="1:18" x14ac:dyDescent="0.2">
      <c r="A1779" s="32"/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</row>
    <row r="1780" spans="1:18" x14ac:dyDescent="0.2">
      <c r="A1780" s="32"/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</row>
    <row r="1781" spans="1:18" x14ac:dyDescent="0.2">
      <c r="A1781" s="32"/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</row>
    <row r="1782" spans="1:18" x14ac:dyDescent="0.2">
      <c r="A1782" s="32"/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</row>
    <row r="1783" spans="1:18" x14ac:dyDescent="0.2">
      <c r="A1783" s="32"/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</row>
    <row r="1784" spans="1:18" x14ac:dyDescent="0.2">
      <c r="A1784" s="32"/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</row>
    <row r="1785" spans="1:18" x14ac:dyDescent="0.2">
      <c r="A1785" s="32"/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</row>
    <row r="1786" spans="1:18" x14ac:dyDescent="0.2">
      <c r="A1786" s="32"/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</row>
    <row r="1787" spans="1:18" x14ac:dyDescent="0.2">
      <c r="A1787" s="32"/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</row>
    <row r="1788" spans="1:18" x14ac:dyDescent="0.2">
      <c r="A1788" s="32"/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</row>
    <row r="1789" spans="1:18" x14ac:dyDescent="0.2">
      <c r="A1789" s="32"/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</row>
    <row r="1790" spans="1:18" x14ac:dyDescent="0.2">
      <c r="A1790" s="32"/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</row>
    <row r="1791" spans="1:18" x14ac:dyDescent="0.2">
      <c r="A1791" s="32"/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</row>
    <row r="1792" spans="1:18" x14ac:dyDescent="0.2">
      <c r="A1792" s="32"/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</row>
    <row r="1793" spans="1:18" x14ac:dyDescent="0.2">
      <c r="A1793" s="32"/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</row>
    <row r="1794" spans="1:18" x14ac:dyDescent="0.2">
      <c r="A1794" s="32"/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</row>
    <row r="1795" spans="1:18" x14ac:dyDescent="0.2">
      <c r="A1795" s="32"/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</row>
    <row r="1796" spans="1:18" x14ac:dyDescent="0.2">
      <c r="A1796" s="32"/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</row>
    <row r="1797" spans="1:18" x14ac:dyDescent="0.2">
      <c r="A1797" s="32"/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</row>
    <row r="1798" spans="1:18" x14ac:dyDescent="0.2">
      <c r="A1798" s="32"/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</row>
    <row r="1799" spans="1:18" x14ac:dyDescent="0.2">
      <c r="A1799" s="32"/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</row>
    <row r="1800" spans="1:18" x14ac:dyDescent="0.2">
      <c r="A1800" s="32"/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</row>
    <row r="1801" spans="1:18" x14ac:dyDescent="0.2">
      <c r="A1801" s="32"/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</row>
    <row r="1802" spans="1:18" x14ac:dyDescent="0.2">
      <c r="A1802" s="32"/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</row>
    <row r="1803" spans="1:18" x14ac:dyDescent="0.2">
      <c r="A1803" s="32"/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</row>
    <row r="1804" spans="1:18" x14ac:dyDescent="0.2">
      <c r="A1804" s="32"/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</row>
    <row r="1805" spans="1:18" x14ac:dyDescent="0.2">
      <c r="A1805" s="32"/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</row>
    <row r="1806" spans="1:18" x14ac:dyDescent="0.2">
      <c r="A1806" s="32"/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</row>
    <row r="1807" spans="1:18" x14ac:dyDescent="0.2">
      <c r="A1807" s="32"/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</row>
    <row r="1808" spans="1:18" x14ac:dyDescent="0.2">
      <c r="A1808" s="32"/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</row>
    <row r="1809" spans="1:18" x14ac:dyDescent="0.2">
      <c r="A1809" s="32"/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</row>
    <row r="1810" spans="1:18" x14ac:dyDescent="0.2">
      <c r="A1810" s="32"/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</row>
    <row r="1811" spans="1:18" x14ac:dyDescent="0.2">
      <c r="A1811" s="32"/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</row>
    <row r="1812" spans="1:18" x14ac:dyDescent="0.2">
      <c r="A1812" s="32"/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</row>
    <row r="1813" spans="1:18" x14ac:dyDescent="0.2">
      <c r="A1813" s="32"/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</row>
    <row r="1814" spans="1:18" x14ac:dyDescent="0.2">
      <c r="A1814" s="32"/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</row>
    <row r="1815" spans="1:18" x14ac:dyDescent="0.2">
      <c r="A1815" s="32"/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</row>
    <row r="1816" spans="1:18" x14ac:dyDescent="0.2">
      <c r="A1816" s="32"/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</row>
    <row r="1817" spans="1:18" x14ac:dyDescent="0.2">
      <c r="A1817" s="32"/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</row>
    <row r="1818" spans="1:18" x14ac:dyDescent="0.2">
      <c r="A1818" s="32"/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</row>
    <row r="1819" spans="1:18" x14ac:dyDescent="0.2">
      <c r="A1819" s="32"/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</row>
    <row r="1820" spans="1:18" x14ac:dyDescent="0.2">
      <c r="A1820" s="32"/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</row>
    <row r="1821" spans="1:18" x14ac:dyDescent="0.2">
      <c r="A1821" s="32"/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</row>
    <row r="1822" spans="1:18" x14ac:dyDescent="0.2">
      <c r="A1822" s="32"/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</row>
    <row r="1823" spans="1:18" x14ac:dyDescent="0.2">
      <c r="A1823" s="32"/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</row>
    <row r="1824" spans="1:18" x14ac:dyDescent="0.2">
      <c r="A1824" s="32"/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</row>
    <row r="1825" spans="1:18" x14ac:dyDescent="0.2">
      <c r="A1825" s="32"/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</row>
    <row r="1826" spans="1:18" x14ac:dyDescent="0.2">
      <c r="A1826" s="32"/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</row>
    <row r="1827" spans="1:18" x14ac:dyDescent="0.2">
      <c r="A1827" s="32"/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</row>
    <row r="1828" spans="1:18" x14ac:dyDescent="0.2">
      <c r="A1828" s="32"/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</row>
    <row r="1829" spans="1:18" x14ac:dyDescent="0.2">
      <c r="A1829" s="32"/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</row>
    <row r="1830" spans="1:18" x14ac:dyDescent="0.2">
      <c r="A1830" s="32"/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</row>
    <row r="1831" spans="1:18" x14ac:dyDescent="0.2">
      <c r="A1831" s="32"/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</row>
    <row r="1832" spans="1:18" x14ac:dyDescent="0.2">
      <c r="A1832" s="32"/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</row>
    <row r="1833" spans="1:18" x14ac:dyDescent="0.2">
      <c r="A1833" s="32"/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</row>
    <row r="1834" spans="1:18" x14ac:dyDescent="0.2">
      <c r="A1834" s="32"/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</row>
    <row r="1835" spans="1:18" x14ac:dyDescent="0.2">
      <c r="A1835" s="32"/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</row>
    <row r="1836" spans="1:18" x14ac:dyDescent="0.2">
      <c r="A1836" s="32"/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</row>
    <row r="1837" spans="1:18" x14ac:dyDescent="0.2">
      <c r="A1837" s="32"/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</row>
    <row r="1838" spans="1:18" x14ac:dyDescent="0.2">
      <c r="A1838" s="32"/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</row>
    <row r="1839" spans="1:18" x14ac:dyDescent="0.2">
      <c r="A1839" s="32"/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</row>
    <row r="1840" spans="1:18" x14ac:dyDescent="0.2">
      <c r="A1840" s="32"/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</row>
    <row r="1841" spans="1:18" x14ac:dyDescent="0.2">
      <c r="A1841" s="32"/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</row>
    <row r="1842" spans="1:18" x14ac:dyDescent="0.2">
      <c r="A1842" s="32"/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</row>
    <row r="1843" spans="1:18" x14ac:dyDescent="0.2">
      <c r="A1843" s="32"/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</row>
    <row r="1844" spans="1:18" x14ac:dyDescent="0.2">
      <c r="A1844" s="32"/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</row>
    <row r="1845" spans="1:18" x14ac:dyDescent="0.2">
      <c r="A1845" s="32"/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</row>
    <row r="1846" spans="1:18" x14ac:dyDescent="0.2">
      <c r="A1846" s="32"/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</row>
    <row r="1847" spans="1:18" x14ac:dyDescent="0.2">
      <c r="A1847" s="32"/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</row>
    <row r="1848" spans="1:18" x14ac:dyDescent="0.2">
      <c r="A1848" s="32"/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</row>
    <row r="1849" spans="1:18" x14ac:dyDescent="0.2">
      <c r="A1849" s="32"/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</row>
    <row r="1850" spans="1:18" x14ac:dyDescent="0.2">
      <c r="A1850" s="32"/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</row>
    <row r="1851" spans="1:18" x14ac:dyDescent="0.2">
      <c r="A1851" s="32"/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</row>
    <row r="1852" spans="1:18" x14ac:dyDescent="0.2">
      <c r="A1852" s="32"/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</row>
    <row r="1853" spans="1:18" x14ac:dyDescent="0.2">
      <c r="A1853" s="32"/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</row>
    <row r="1854" spans="1:18" x14ac:dyDescent="0.2">
      <c r="A1854" s="32"/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</row>
    <row r="1855" spans="1:18" x14ac:dyDescent="0.2">
      <c r="A1855" s="32"/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</row>
    <row r="1856" spans="1:18" x14ac:dyDescent="0.2">
      <c r="A1856" s="32"/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</row>
    <row r="1857" spans="1:18" x14ac:dyDescent="0.2">
      <c r="A1857" s="32"/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</row>
    <row r="1858" spans="1:18" x14ac:dyDescent="0.2">
      <c r="A1858" s="32"/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</row>
    <row r="1859" spans="1:18" x14ac:dyDescent="0.2">
      <c r="A1859" s="32"/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</row>
    <row r="1860" spans="1:18" x14ac:dyDescent="0.2">
      <c r="A1860" s="32"/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</row>
    <row r="1861" spans="1:18" x14ac:dyDescent="0.2">
      <c r="A1861" s="32"/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</row>
    <row r="1862" spans="1:18" x14ac:dyDescent="0.2">
      <c r="A1862" s="32"/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</row>
    <row r="1863" spans="1:18" x14ac:dyDescent="0.2">
      <c r="A1863" s="32"/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</row>
    <row r="1864" spans="1:18" x14ac:dyDescent="0.2">
      <c r="A1864" s="32"/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</row>
    <row r="1865" spans="1:18" x14ac:dyDescent="0.2">
      <c r="A1865" s="32"/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</row>
    <row r="1866" spans="1:18" x14ac:dyDescent="0.2">
      <c r="A1866" s="32"/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</row>
    <row r="1867" spans="1:18" x14ac:dyDescent="0.2">
      <c r="A1867" s="32"/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</row>
    <row r="1868" spans="1:18" x14ac:dyDescent="0.2">
      <c r="A1868" s="32"/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</row>
    <row r="1869" spans="1:18" x14ac:dyDescent="0.2">
      <c r="A1869" s="32"/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</row>
    <row r="1870" spans="1:18" x14ac:dyDescent="0.2">
      <c r="A1870" s="32"/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</row>
    <row r="1871" spans="1:18" x14ac:dyDescent="0.2">
      <c r="A1871" s="32"/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</row>
    <row r="1872" spans="1:18" x14ac:dyDescent="0.2">
      <c r="A1872" s="32"/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</row>
    <row r="1873" spans="1:18" x14ac:dyDescent="0.2">
      <c r="A1873" s="32"/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</row>
    <row r="1874" spans="1:18" x14ac:dyDescent="0.2">
      <c r="A1874" s="32"/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</row>
    <row r="1875" spans="1:18" x14ac:dyDescent="0.2">
      <c r="A1875" s="32"/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</row>
    <row r="1876" spans="1:18" x14ac:dyDescent="0.2">
      <c r="A1876" s="32"/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</row>
    <row r="1877" spans="1:18" x14ac:dyDescent="0.2">
      <c r="A1877" s="32"/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</row>
    <row r="1878" spans="1:18" x14ac:dyDescent="0.2">
      <c r="A1878" s="32"/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</row>
    <row r="1879" spans="1:18" x14ac:dyDescent="0.2">
      <c r="A1879" s="32"/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</row>
    <row r="1880" spans="1:18" x14ac:dyDescent="0.2">
      <c r="A1880" s="32"/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</row>
    <row r="1881" spans="1:18" x14ac:dyDescent="0.2">
      <c r="A1881" s="32"/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</row>
    <row r="1882" spans="1:18" x14ac:dyDescent="0.2">
      <c r="A1882" s="32"/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</row>
    <row r="1883" spans="1:18" x14ac:dyDescent="0.2">
      <c r="A1883" s="32"/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</row>
    <row r="1884" spans="1:18" x14ac:dyDescent="0.2">
      <c r="A1884" s="32"/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</row>
    <row r="1885" spans="1:18" x14ac:dyDescent="0.2">
      <c r="A1885" s="32"/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</row>
    <row r="1886" spans="1:18" x14ac:dyDescent="0.2">
      <c r="A1886" s="32"/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</row>
    <row r="1887" spans="1:18" x14ac:dyDescent="0.2">
      <c r="A1887" s="32"/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</row>
    <row r="1888" spans="1:18" x14ac:dyDescent="0.2">
      <c r="A1888" s="32"/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</row>
    <row r="1889" spans="1:18" x14ac:dyDescent="0.2">
      <c r="A1889" s="32"/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</row>
    <row r="1890" spans="1:18" x14ac:dyDescent="0.2">
      <c r="A1890" s="32"/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</row>
    <row r="1891" spans="1:18" x14ac:dyDescent="0.2">
      <c r="A1891" s="32"/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</row>
    <row r="1892" spans="1:18" x14ac:dyDescent="0.2">
      <c r="A1892" s="32"/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</row>
    <row r="1893" spans="1:18" x14ac:dyDescent="0.2">
      <c r="A1893" s="32"/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</row>
    <row r="1894" spans="1:18" x14ac:dyDescent="0.2">
      <c r="A1894" s="32"/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</row>
    <row r="1895" spans="1:18" x14ac:dyDescent="0.2">
      <c r="A1895" s="32"/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</row>
    <row r="1896" spans="1:18" x14ac:dyDescent="0.2">
      <c r="A1896" s="32"/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</row>
    <row r="1897" spans="1:18" x14ac:dyDescent="0.2">
      <c r="A1897" s="32"/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</row>
    <row r="1898" spans="1:18" x14ac:dyDescent="0.2">
      <c r="A1898" s="32"/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</row>
    <row r="1899" spans="1:18" x14ac:dyDescent="0.2">
      <c r="A1899" s="32"/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</row>
    <row r="1900" spans="1:18" x14ac:dyDescent="0.2">
      <c r="A1900" s="32"/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</row>
    <row r="1901" spans="1:18" x14ac:dyDescent="0.2">
      <c r="A1901" s="32"/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</row>
    <row r="1902" spans="1:18" x14ac:dyDescent="0.2">
      <c r="A1902" s="32"/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</row>
    <row r="1903" spans="1:18" x14ac:dyDescent="0.2">
      <c r="A1903" s="32"/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</row>
    <row r="1904" spans="1:18" x14ac:dyDescent="0.2">
      <c r="A1904" s="32"/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</row>
    <row r="1905" spans="1:18" x14ac:dyDescent="0.2">
      <c r="A1905" s="32"/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</row>
    <row r="1906" spans="1:18" x14ac:dyDescent="0.2">
      <c r="A1906" s="32"/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</row>
    <row r="1907" spans="1:18" x14ac:dyDescent="0.2">
      <c r="A1907" s="32"/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</row>
    <row r="1908" spans="1:18" x14ac:dyDescent="0.2">
      <c r="A1908" s="32"/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</row>
    <row r="1909" spans="1:18" x14ac:dyDescent="0.2">
      <c r="A1909" s="32"/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</row>
    <row r="1910" spans="1:18" x14ac:dyDescent="0.2">
      <c r="A1910" s="32"/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</row>
    <row r="1911" spans="1:18" x14ac:dyDescent="0.2">
      <c r="A1911" s="32"/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</row>
    <row r="1912" spans="1:18" x14ac:dyDescent="0.2">
      <c r="A1912" s="32"/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</row>
    <row r="1913" spans="1:18" x14ac:dyDescent="0.2">
      <c r="A1913" s="32"/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</row>
    <row r="1914" spans="1:18" x14ac:dyDescent="0.2">
      <c r="A1914" s="32"/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</row>
    <row r="1915" spans="1:18" x14ac:dyDescent="0.2">
      <c r="A1915" s="32"/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</row>
    <row r="1916" spans="1:18" x14ac:dyDescent="0.2">
      <c r="A1916" s="32"/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</row>
    <row r="1917" spans="1:18" x14ac:dyDescent="0.2">
      <c r="A1917" s="32"/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</row>
    <row r="1918" spans="1:18" x14ac:dyDescent="0.2">
      <c r="A1918" s="32"/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</row>
    <row r="1919" spans="1:18" x14ac:dyDescent="0.2">
      <c r="A1919" s="32"/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</row>
    <row r="1920" spans="1:18" x14ac:dyDescent="0.2">
      <c r="A1920" s="32"/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</row>
    <row r="1921" spans="1:18" x14ac:dyDescent="0.2">
      <c r="A1921" s="32"/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</row>
    <row r="1922" spans="1:18" x14ac:dyDescent="0.2">
      <c r="A1922" s="32"/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</row>
    <row r="1923" spans="1:18" x14ac:dyDescent="0.2">
      <c r="A1923" s="32"/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</row>
    <row r="1924" spans="1:18" x14ac:dyDescent="0.2">
      <c r="A1924" s="32"/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</row>
    <row r="1925" spans="1:18" x14ac:dyDescent="0.2">
      <c r="A1925" s="32"/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</row>
    <row r="1926" spans="1:18" x14ac:dyDescent="0.2">
      <c r="A1926" s="32"/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</row>
    <row r="1927" spans="1:18" x14ac:dyDescent="0.2">
      <c r="A1927" s="32"/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</row>
    <row r="1928" spans="1:18" x14ac:dyDescent="0.2">
      <c r="A1928" s="32"/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</row>
    <row r="1929" spans="1:18" x14ac:dyDescent="0.2">
      <c r="A1929" s="32"/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</row>
    <row r="1930" spans="1:18" x14ac:dyDescent="0.2">
      <c r="A1930" s="32"/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</row>
    <row r="1931" spans="1:18" x14ac:dyDescent="0.2">
      <c r="A1931" s="32"/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</row>
    <row r="1932" spans="1:18" x14ac:dyDescent="0.2">
      <c r="A1932" s="32"/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</row>
    <row r="1933" spans="1:18" x14ac:dyDescent="0.2">
      <c r="A1933" s="32"/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</row>
    <row r="1934" spans="1:18" x14ac:dyDescent="0.2">
      <c r="A1934" s="32"/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</row>
    <row r="1935" spans="1:18" x14ac:dyDescent="0.2">
      <c r="A1935" s="32"/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</row>
    <row r="1936" spans="1:18" x14ac:dyDescent="0.2">
      <c r="A1936" s="32"/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</row>
    <row r="1937" spans="1:18" x14ac:dyDescent="0.2">
      <c r="A1937" s="32"/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</row>
    <row r="1938" spans="1:18" x14ac:dyDescent="0.2">
      <c r="A1938" s="32"/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</row>
    <row r="1939" spans="1:18" x14ac:dyDescent="0.2">
      <c r="A1939" s="32"/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</row>
    <row r="1940" spans="1:18" x14ac:dyDescent="0.2">
      <c r="A1940" s="32"/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</row>
    <row r="1941" spans="1:18" x14ac:dyDescent="0.2">
      <c r="A1941" s="32"/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</row>
    <row r="1942" spans="1:18" x14ac:dyDescent="0.2">
      <c r="A1942" s="32"/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</row>
    <row r="1943" spans="1:18" x14ac:dyDescent="0.2">
      <c r="A1943" s="32"/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</row>
    <row r="1944" spans="1:18" x14ac:dyDescent="0.2">
      <c r="A1944" s="32"/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</row>
    <row r="1945" spans="1:18" x14ac:dyDescent="0.2">
      <c r="A1945" s="32"/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</row>
    <row r="1946" spans="1:18" x14ac:dyDescent="0.2">
      <c r="A1946" s="32"/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</row>
    <row r="1947" spans="1:18" x14ac:dyDescent="0.2">
      <c r="A1947" s="32"/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</row>
    <row r="1948" spans="1:18" x14ac:dyDescent="0.2">
      <c r="A1948" s="32"/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</row>
    <row r="1949" spans="1:18" x14ac:dyDescent="0.2">
      <c r="A1949" s="32"/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</row>
    <row r="1950" spans="1:18" x14ac:dyDescent="0.2">
      <c r="A1950" s="32"/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</row>
    <row r="1951" spans="1:18" x14ac:dyDescent="0.2">
      <c r="A1951" s="32"/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</row>
    <row r="1952" spans="1:18" x14ac:dyDescent="0.2">
      <c r="A1952" s="32"/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</row>
    <row r="1953" spans="1:18" x14ac:dyDescent="0.2">
      <c r="A1953" s="32"/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</row>
    <row r="1954" spans="1:18" x14ac:dyDescent="0.2">
      <c r="A1954" s="32"/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</row>
    <row r="1955" spans="1:18" x14ac:dyDescent="0.2">
      <c r="A1955" s="32"/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</row>
    <row r="1956" spans="1:18" x14ac:dyDescent="0.2">
      <c r="A1956" s="32"/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</row>
    <row r="1957" spans="1:18" x14ac:dyDescent="0.2">
      <c r="A1957" s="32"/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</row>
    <row r="1958" spans="1:18" x14ac:dyDescent="0.2">
      <c r="A1958" s="32"/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</row>
    <row r="1959" spans="1:18" x14ac:dyDescent="0.2">
      <c r="A1959" s="32"/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</row>
    <row r="1960" spans="1:18" x14ac:dyDescent="0.2">
      <c r="A1960" s="32"/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</row>
    <row r="1961" spans="1:18" x14ac:dyDescent="0.2">
      <c r="A1961" s="32"/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</row>
    <row r="1962" spans="1:18" x14ac:dyDescent="0.2">
      <c r="A1962" s="32"/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</row>
    <row r="1963" spans="1:18" x14ac:dyDescent="0.2">
      <c r="A1963" s="32"/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</row>
    <row r="1964" spans="1:18" x14ac:dyDescent="0.2">
      <c r="A1964" s="32"/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</row>
    <row r="1965" spans="1:18" x14ac:dyDescent="0.2">
      <c r="A1965" s="32"/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</row>
    <row r="1966" spans="1:18" x14ac:dyDescent="0.2">
      <c r="A1966" s="32"/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</row>
    <row r="1967" spans="1:18" x14ac:dyDescent="0.2">
      <c r="A1967" s="32"/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</row>
    <row r="1968" spans="1:18" x14ac:dyDescent="0.2">
      <c r="A1968" s="32"/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</row>
    <row r="1969" spans="1:18" x14ac:dyDescent="0.2">
      <c r="A1969" s="32"/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</row>
    <row r="1970" spans="1:18" x14ac:dyDescent="0.2">
      <c r="A1970" s="32"/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</row>
    <row r="1971" spans="1:18" x14ac:dyDescent="0.2">
      <c r="A1971" s="32"/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</row>
    <row r="1972" spans="1:18" x14ac:dyDescent="0.2">
      <c r="A1972" s="32"/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</row>
    <row r="1973" spans="1:18" x14ac:dyDescent="0.2">
      <c r="A1973" s="32"/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</row>
    <row r="1974" spans="1:18" x14ac:dyDescent="0.2">
      <c r="A1974" s="32"/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</row>
    <row r="1975" spans="1:18" x14ac:dyDescent="0.2">
      <c r="A1975" s="32"/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</row>
    <row r="1976" spans="1:18" x14ac:dyDescent="0.2">
      <c r="A1976" s="32"/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</row>
    <row r="1977" spans="1:18" x14ac:dyDescent="0.2">
      <c r="A1977" s="32"/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</row>
    <row r="1978" spans="1:18" x14ac:dyDescent="0.2">
      <c r="A1978" s="32"/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</row>
    <row r="1979" spans="1:18" x14ac:dyDescent="0.2">
      <c r="A1979" s="32"/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</row>
    <row r="1980" spans="1:18" x14ac:dyDescent="0.2">
      <c r="A1980" s="32"/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</row>
    <row r="1981" spans="1:18" x14ac:dyDescent="0.2">
      <c r="A1981" s="32"/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</row>
    <row r="1982" spans="1:18" x14ac:dyDescent="0.2">
      <c r="A1982" s="32"/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</row>
    <row r="1983" spans="1:18" x14ac:dyDescent="0.2">
      <c r="A1983" s="32"/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</row>
    <row r="1984" spans="1:18" x14ac:dyDescent="0.2">
      <c r="A1984" s="32"/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</row>
    <row r="1985" spans="1:18" x14ac:dyDescent="0.2">
      <c r="A1985" s="32"/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</row>
    <row r="1986" spans="1:18" x14ac:dyDescent="0.2">
      <c r="A1986" s="32"/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</row>
    <row r="1987" spans="1:18" x14ac:dyDescent="0.2">
      <c r="A1987" s="32"/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</row>
    <row r="1988" spans="1:18" x14ac:dyDescent="0.2">
      <c r="A1988" s="32"/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</row>
    <row r="1989" spans="1:18" x14ac:dyDescent="0.2">
      <c r="A1989" s="32"/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</row>
    <row r="1990" spans="1:18" x14ac:dyDescent="0.2">
      <c r="A1990" s="32"/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</row>
    <row r="1991" spans="1:18" x14ac:dyDescent="0.2">
      <c r="A1991" s="32"/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</row>
    <row r="1992" spans="1:18" x14ac:dyDescent="0.2">
      <c r="A1992" s="32"/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</row>
    <row r="1993" spans="1:18" x14ac:dyDescent="0.2">
      <c r="A1993" s="32"/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</row>
    <row r="1994" spans="1:18" x14ac:dyDescent="0.2">
      <c r="A1994" s="32"/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</row>
    <row r="1995" spans="1:18" x14ac:dyDescent="0.2">
      <c r="A1995" s="32"/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</row>
    <row r="1996" spans="1:18" x14ac:dyDescent="0.2">
      <c r="A1996" s="32"/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</row>
    <row r="1997" spans="1:18" x14ac:dyDescent="0.2">
      <c r="A1997" s="32"/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</row>
    <row r="1998" spans="1:18" x14ac:dyDescent="0.2">
      <c r="A1998" s="32"/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</row>
    <row r="1999" spans="1:18" x14ac:dyDescent="0.2">
      <c r="A1999" s="32"/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</row>
    <row r="2000" spans="1:18" x14ac:dyDescent="0.2">
      <c r="A2000" s="32"/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</row>
    <row r="2001" spans="1:18" x14ac:dyDescent="0.2">
      <c r="A2001" s="32"/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</row>
    <row r="2002" spans="1:18" x14ac:dyDescent="0.2">
      <c r="A2002" s="32"/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</row>
    <row r="2003" spans="1:18" x14ac:dyDescent="0.2">
      <c r="A2003" s="32"/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</row>
    <row r="2004" spans="1:18" x14ac:dyDescent="0.2">
      <c r="A2004" s="32"/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</row>
    <row r="2005" spans="1:18" x14ac:dyDescent="0.2">
      <c r="A2005" s="32"/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</row>
    <row r="2006" spans="1:18" x14ac:dyDescent="0.2">
      <c r="A2006" s="32"/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</row>
    <row r="2007" spans="1:18" x14ac:dyDescent="0.2">
      <c r="A2007" s="32"/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</row>
    <row r="2008" spans="1:18" x14ac:dyDescent="0.2">
      <c r="A2008" s="32"/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</row>
    <row r="2009" spans="1:18" x14ac:dyDescent="0.2">
      <c r="A2009" s="32"/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</row>
    <row r="2010" spans="1:18" x14ac:dyDescent="0.2">
      <c r="A2010" s="32"/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</row>
    <row r="2011" spans="1:18" x14ac:dyDescent="0.2">
      <c r="A2011" s="32"/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</row>
    <row r="2012" spans="1:18" x14ac:dyDescent="0.2">
      <c r="A2012" s="32"/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</row>
    <row r="2013" spans="1:18" x14ac:dyDescent="0.2">
      <c r="A2013" s="32"/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</row>
    <row r="2014" spans="1:18" x14ac:dyDescent="0.2">
      <c r="A2014" s="32"/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</row>
    <row r="2015" spans="1:18" x14ac:dyDescent="0.2">
      <c r="A2015" s="32"/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</row>
    <row r="2016" spans="1:18" x14ac:dyDescent="0.2">
      <c r="A2016" s="32"/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</row>
    <row r="2017" spans="1:18" x14ac:dyDescent="0.2">
      <c r="A2017" s="32"/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</row>
    <row r="2018" spans="1:18" x14ac:dyDescent="0.2">
      <c r="A2018" s="32"/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</row>
    <row r="2019" spans="1:18" x14ac:dyDescent="0.2">
      <c r="A2019" s="32"/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</row>
    <row r="2020" spans="1:18" x14ac:dyDescent="0.2">
      <c r="A2020" s="32"/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</row>
    <row r="2021" spans="1:18" x14ac:dyDescent="0.2">
      <c r="A2021" s="32"/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</row>
    <row r="2022" spans="1:18" x14ac:dyDescent="0.2">
      <c r="A2022" s="32"/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</row>
    <row r="2023" spans="1:18" x14ac:dyDescent="0.2">
      <c r="A2023" s="32"/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</row>
    <row r="2024" spans="1:18" x14ac:dyDescent="0.2">
      <c r="A2024" s="32"/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</row>
    <row r="2025" spans="1:18" x14ac:dyDescent="0.2">
      <c r="A2025" s="32"/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</row>
    <row r="2026" spans="1:18" x14ac:dyDescent="0.2">
      <c r="A2026" s="32"/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</row>
    <row r="2027" spans="1:18" x14ac:dyDescent="0.2">
      <c r="A2027" s="32"/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</row>
    <row r="2028" spans="1:18" x14ac:dyDescent="0.2">
      <c r="A2028" s="32"/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</row>
    <row r="2029" spans="1:18" x14ac:dyDescent="0.2">
      <c r="A2029" s="32"/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</row>
    <row r="2030" spans="1:18" x14ac:dyDescent="0.2">
      <c r="A2030" s="32"/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</row>
    <row r="2031" spans="1:18" x14ac:dyDescent="0.2">
      <c r="A2031" s="32"/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</row>
    <row r="2032" spans="1:18" x14ac:dyDescent="0.2">
      <c r="A2032" s="32"/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</row>
    <row r="2033" spans="1:18" x14ac:dyDescent="0.2">
      <c r="A2033" s="32"/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</row>
    <row r="2034" spans="1:18" x14ac:dyDescent="0.2">
      <c r="A2034" s="32"/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</row>
    <row r="2035" spans="1:18" x14ac:dyDescent="0.2">
      <c r="A2035" s="32"/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</row>
    <row r="2036" spans="1:18" x14ac:dyDescent="0.2">
      <c r="A2036" s="32"/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</row>
    <row r="2037" spans="1:18" x14ac:dyDescent="0.2">
      <c r="A2037" s="32"/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</row>
    <row r="2038" spans="1:18" x14ac:dyDescent="0.2">
      <c r="A2038" s="32"/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</row>
    <row r="2039" spans="1:18" x14ac:dyDescent="0.2">
      <c r="A2039" s="32"/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</row>
    <row r="2040" spans="1:18" x14ac:dyDescent="0.2">
      <c r="A2040" s="32"/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</row>
    <row r="2041" spans="1:18" x14ac:dyDescent="0.2">
      <c r="A2041" s="32"/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</row>
    <row r="2042" spans="1:18" x14ac:dyDescent="0.2">
      <c r="A2042" s="32"/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</row>
    <row r="2043" spans="1:18" x14ac:dyDescent="0.2">
      <c r="A2043" s="32"/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</row>
    <row r="2044" spans="1:18" x14ac:dyDescent="0.2">
      <c r="A2044" s="32"/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</row>
    <row r="2045" spans="1:18" x14ac:dyDescent="0.2">
      <c r="A2045" s="32"/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</row>
    <row r="2046" spans="1:18" x14ac:dyDescent="0.2">
      <c r="A2046" s="32"/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</row>
    <row r="2047" spans="1:18" x14ac:dyDescent="0.2">
      <c r="A2047" s="32"/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</row>
    <row r="2048" spans="1:18" x14ac:dyDescent="0.2">
      <c r="A2048" s="32"/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</row>
    <row r="2049" spans="1:18" x14ac:dyDescent="0.2">
      <c r="A2049" s="32"/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</row>
    <row r="2050" spans="1:18" x14ac:dyDescent="0.2">
      <c r="A2050" s="32"/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</row>
    <row r="2051" spans="1:18" x14ac:dyDescent="0.2">
      <c r="A2051" s="32"/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</row>
    <row r="2052" spans="1:18" x14ac:dyDescent="0.2">
      <c r="A2052" s="32"/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</row>
    <row r="2053" spans="1:18" x14ac:dyDescent="0.2">
      <c r="A2053" s="32"/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</row>
    <row r="2054" spans="1:18" x14ac:dyDescent="0.2">
      <c r="A2054" s="32"/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</row>
    <row r="2055" spans="1:18" x14ac:dyDescent="0.2">
      <c r="A2055" s="32"/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</row>
    <row r="2056" spans="1:18" x14ac:dyDescent="0.2">
      <c r="A2056" s="32"/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</row>
    <row r="2057" spans="1:18" x14ac:dyDescent="0.2">
      <c r="A2057" s="32"/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</row>
    <row r="2058" spans="1:18" x14ac:dyDescent="0.2">
      <c r="A2058" s="32"/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</row>
    <row r="2059" spans="1:18" x14ac:dyDescent="0.2">
      <c r="A2059" s="32"/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</row>
    <row r="2060" spans="1:18" x14ac:dyDescent="0.2">
      <c r="A2060" s="32"/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</row>
    <row r="2061" spans="1:18" x14ac:dyDescent="0.2">
      <c r="A2061" s="32"/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</row>
    <row r="2062" spans="1:18" x14ac:dyDescent="0.2">
      <c r="A2062" s="32"/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</row>
    <row r="2063" spans="1:18" x14ac:dyDescent="0.2">
      <c r="A2063" s="32"/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</row>
    <row r="2064" spans="1:18" x14ac:dyDescent="0.2">
      <c r="A2064" s="32"/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</row>
    <row r="2065" spans="1:18" x14ac:dyDescent="0.2">
      <c r="A2065" s="32"/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</row>
    <row r="2066" spans="1:18" x14ac:dyDescent="0.2">
      <c r="A2066" s="32"/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</row>
    <row r="2067" spans="1:18" x14ac:dyDescent="0.2">
      <c r="A2067" s="32"/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</row>
    <row r="2068" spans="1:18" x14ac:dyDescent="0.2">
      <c r="A2068" s="32"/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</row>
    <row r="2069" spans="1:18" x14ac:dyDescent="0.2">
      <c r="A2069" s="32"/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</row>
    <row r="2070" spans="1:18" x14ac:dyDescent="0.2">
      <c r="A2070" s="32"/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</row>
    <row r="2071" spans="1:18" x14ac:dyDescent="0.2">
      <c r="A2071" s="32"/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</row>
    <row r="2072" spans="1:18" x14ac:dyDescent="0.2">
      <c r="A2072" s="32"/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</row>
    <row r="2073" spans="1:18" x14ac:dyDescent="0.2">
      <c r="A2073" s="32"/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</row>
    <row r="2074" spans="1:18" x14ac:dyDescent="0.2">
      <c r="A2074" s="32"/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</row>
    <row r="2075" spans="1:18" x14ac:dyDescent="0.2">
      <c r="A2075" s="32"/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</row>
    <row r="2076" spans="1:18" x14ac:dyDescent="0.2">
      <c r="A2076" s="32"/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</row>
    <row r="2077" spans="1:18" x14ac:dyDescent="0.2">
      <c r="A2077" s="32"/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</row>
    <row r="2078" spans="1:18" x14ac:dyDescent="0.2">
      <c r="A2078" s="32"/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</row>
    <row r="2079" spans="1:18" x14ac:dyDescent="0.2">
      <c r="A2079" s="32"/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</row>
    <row r="2080" spans="1:18" x14ac:dyDescent="0.2">
      <c r="A2080" s="32"/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</row>
    <row r="2081" spans="1:18" x14ac:dyDescent="0.2">
      <c r="A2081" s="32"/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</row>
    <row r="2082" spans="1:18" x14ac:dyDescent="0.2">
      <c r="A2082" s="32"/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</row>
    <row r="2083" spans="1:18" x14ac:dyDescent="0.2">
      <c r="A2083" s="32"/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</row>
    <row r="2084" spans="1:18" x14ac:dyDescent="0.2">
      <c r="A2084" s="32"/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</row>
    <row r="2085" spans="1:18" x14ac:dyDescent="0.2">
      <c r="A2085" s="32"/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</row>
    <row r="2086" spans="1:18" x14ac:dyDescent="0.2">
      <c r="A2086" s="32"/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</row>
    <row r="2087" spans="1:18" x14ac:dyDescent="0.2">
      <c r="A2087" s="32"/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</row>
    <row r="2088" spans="1:18" x14ac:dyDescent="0.2">
      <c r="A2088" s="32"/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</row>
    <row r="2089" spans="1:18" x14ac:dyDescent="0.2">
      <c r="A2089" s="32"/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</row>
    <row r="2090" spans="1:18" x14ac:dyDescent="0.2">
      <c r="A2090" s="32"/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</row>
    <row r="2091" spans="1:18" x14ac:dyDescent="0.2">
      <c r="A2091" s="32"/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</row>
    <row r="2092" spans="1:18" x14ac:dyDescent="0.2">
      <c r="A2092" s="32"/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</row>
    <row r="2093" spans="1:18" x14ac:dyDescent="0.2">
      <c r="A2093" s="32"/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</row>
    <row r="2094" spans="1:18" x14ac:dyDescent="0.2">
      <c r="A2094" s="32"/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</row>
    <row r="2095" spans="1:18" x14ac:dyDescent="0.2">
      <c r="A2095" s="32"/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</row>
    <row r="2096" spans="1:18" x14ac:dyDescent="0.2">
      <c r="A2096" s="32"/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</row>
    <row r="2097" spans="1:18" x14ac:dyDescent="0.2">
      <c r="A2097" s="32"/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</row>
    <row r="2098" spans="1:18" x14ac:dyDescent="0.2">
      <c r="A2098" s="32"/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</row>
    <row r="2099" spans="1:18" x14ac:dyDescent="0.2">
      <c r="A2099" s="32"/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</row>
    <row r="2100" spans="1:18" x14ac:dyDescent="0.2">
      <c r="A2100" s="32"/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</row>
    <row r="2101" spans="1:18" x14ac:dyDescent="0.2">
      <c r="A2101" s="32"/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</row>
    <row r="2102" spans="1:18" x14ac:dyDescent="0.2">
      <c r="A2102" s="32"/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</row>
    <row r="2103" spans="1:18" x14ac:dyDescent="0.2">
      <c r="A2103" s="32"/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</row>
    <row r="2104" spans="1:18" x14ac:dyDescent="0.2">
      <c r="A2104" s="32"/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</row>
    <row r="2105" spans="1:18" x14ac:dyDescent="0.2">
      <c r="A2105" s="32"/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</row>
    <row r="2106" spans="1:18" x14ac:dyDescent="0.2">
      <c r="A2106" s="32"/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</row>
    <row r="2107" spans="1:18" x14ac:dyDescent="0.2">
      <c r="A2107" s="32"/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</row>
    <row r="2108" spans="1:18" x14ac:dyDescent="0.2">
      <c r="A2108" s="32"/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</row>
    <row r="2109" spans="1:18" x14ac:dyDescent="0.2">
      <c r="A2109" s="32"/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</row>
    <row r="2110" spans="1:18" x14ac:dyDescent="0.2">
      <c r="A2110" s="32"/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</row>
    <row r="2111" spans="1:18" x14ac:dyDescent="0.2">
      <c r="A2111" s="32"/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</row>
    <row r="2112" spans="1:18" x14ac:dyDescent="0.2">
      <c r="A2112" s="32"/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</row>
    <row r="2113" spans="1:18" x14ac:dyDescent="0.2">
      <c r="A2113" s="32"/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</row>
    <row r="2114" spans="1:18" x14ac:dyDescent="0.2">
      <c r="A2114" s="32"/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</row>
    <row r="2115" spans="1:18" x14ac:dyDescent="0.2">
      <c r="A2115" s="32"/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</row>
    <row r="2116" spans="1:18" x14ac:dyDescent="0.2">
      <c r="A2116" s="32"/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</row>
    <row r="2117" spans="1:18" x14ac:dyDescent="0.2">
      <c r="A2117" s="32"/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</row>
    <row r="2118" spans="1:18" x14ac:dyDescent="0.2">
      <c r="A2118" s="32"/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</row>
    <row r="2119" spans="1:18" x14ac:dyDescent="0.2">
      <c r="A2119" s="32"/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</row>
    <row r="2120" spans="1:18" x14ac:dyDescent="0.2">
      <c r="A2120" s="32"/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</row>
    <row r="2121" spans="1:18" x14ac:dyDescent="0.2">
      <c r="A2121" s="32"/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</row>
    <row r="2122" spans="1:18" x14ac:dyDescent="0.2">
      <c r="A2122" s="32"/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</row>
    <row r="2123" spans="1:18" x14ac:dyDescent="0.2">
      <c r="A2123" s="32"/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</row>
    <row r="2124" spans="1:18" x14ac:dyDescent="0.2">
      <c r="A2124" s="32"/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</row>
    <row r="2125" spans="1:18" x14ac:dyDescent="0.2">
      <c r="A2125" s="32"/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</row>
    <row r="2126" spans="1:18" x14ac:dyDescent="0.2">
      <c r="A2126" s="32"/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</row>
    <row r="2127" spans="1:18" x14ac:dyDescent="0.2">
      <c r="A2127" s="32"/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</row>
    <row r="2128" spans="1:18" x14ac:dyDescent="0.2">
      <c r="A2128" s="32"/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</row>
    <row r="2129" spans="1:18" x14ac:dyDescent="0.2">
      <c r="A2129" s="32"/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</row>
    <row r="2130" spans="1:18" x14ac:dyDescent="0.2">
      <c r="A2130" s="32"/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</row>
    <row r="2131" spans="1:18" x14ac:dyDescent="0.2">
      <c r="A2131" s="32"/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</row>
    <row r="2132" spans="1:18" x14ac:dyDescent="0.2">
      <c r="A2132" s="32"/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</row>
    <row r="2133" spans="1:18" x14ac:dyDescent="0.2">
      <c r="A2133" s="32"/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</row>
    <row r="2134" spans="1:18" x14ac:dyDescent="0.2">
      <c r="A2134" s="32"/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</row>
    <row r="2135" spans="1:18" x14ac:dyDescent="0.2">
      <c r="A2135" s="32"/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</row>
    <row r="2136" spans="1:18" x14ac:dyDescent="0.2">
      <c r="A2136" s="32"/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</row>
    <row r="2137" spans="1:18" x14ac:dyDescent="0.2">
      <c r="A2137" s="32"/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</row>
    <row r="2138" spans="1:18" x14ac:dyDescent="0.2">
      <c r="A2138" s="32"/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</row>
    <row r="2139" spans="1:18" x14ac:dyDescent="0.2">
      <c r="A2139" s="32"/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</row>
    <row r="2140" spans="1:18" x14ac:dyDescent="0.2">
      <c r="A2140" s="32"/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</row>
    <row r="2141" spans="1:18" x14ac:dyDescent="0.2">
      <c r="A2141" s="32"/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</row>
    <row r="2142" spans="1:18" x14ac:dyDescent="0.2">
      <c r="A2142" s="32"/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</row>
    <row r="2143" spans="1:18" x14ac:dyDescent="0.2">
      <c r="A2143" s="32"/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</row>
    <row r="2144" spans="1:18" x14ac:dyDescent="0.2">
      <c r="A2144" s="32"/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</row>
    <row r="2145" spans="1:18" x14ac:dyDescent="0.2">
      <c r="A2145" s="32"/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</row>
    <row r="2146" spans="1:18" x14ac:dyDescent="0.2">
      <c r="A2146" s="32"/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</row>
    <row r="2147" spans="1:18" x14ac:dyDescent="0.2">
      <c r="A2147" s="32"/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</row>
    <row r="2148" spans="1:18" x14ac:dyDescent="0.2">
      <c r="A2148" s="32"/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</row>
    <row r="2149" spans="1:18" x14ac:dyDescent="0.2">
      <c r="A2149" s="32"/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</row>
    <row r="2150" spans="1:18" x14ac:dyDescent="0.2">
      <c r="A2150" s="32"/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</row>
    <row r="2151" spans="1:18" x14ac:dyDescent="0.2">
      <c r="A2151" s="32"/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</row>
    <row r="2152" spans="1:18" x14ac:dyDescent="0.2">
      <c r="A2152" s="32"/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</row>
    <row r="2153" spans="1:18" x14ac:dyDescent="0.2">
      <c r="A2153" s="32"/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</row>
    <row r="2154" spans="1:18" x14ac:dyDescent="0.2">
      <c r="A2154" s="32"/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</row>
    <row r="2155" spans="1:18" x14ac:dyDescent="0.2">
      <c r="A2155" s="32"/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</row>
    <row r="2156" spans="1:18" x14ac:dyDescent="0.2">
      <c r="A2156" s="32"/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</row>
    <row r="2157" spans="1:18" x14ac:dyDescent="0.2">
      <c r="A2157" s="32"/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</row>
    <row r="2158" spans="1:18" x14ac:dyDescent="0.2">
      <c r="A2158" s="32"/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</row>
    <row r="2159" spans="1:18" x14ac:dyDescent="0.2">
      <c r="A2159" s="32"/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</row>
    <row r="2160" spans="1:18" x14ac:dyDescent="0.2">
      <c r="A2160" s="32"/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</row>
    <row r="2161" spans="1:18" x14ac:dyDescent="0.2">
      <c r="A2161" s="32"/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</row>
    <row r="2162" spans="1:18" x14ac:dyDescent="0.2">
      <c r="A2162" s="32"/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</row>
    <row r="2163" spans="1:18" x14ac:dyDescent="0.2">
      <c r="A2163" s="32"/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</row>
    <row r="2164" spans="1:18" x14ac:dyDescent="0.2">
      <c r="A2164" s="32"/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</row>
    <row r="2165" spans="1:18" x14ac:dyDescent="0.2">
      <c r="A2165" s="32"/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</row>
    <row r="2166" spans="1:18" x14ac:dyDescent="0.2">
      <c r="A2166" s="32"/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</row>
    <row r="2167" spans="1:18" x14ac:dyDescent="0.2">
      <c r="A2167" s="32"/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</row>
    <row r="2168" spans="1:18" x14ac:dyDescent="0.2">
      <c r="A2168" s="32"/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</row>
    <row r="2169" spans="1:18" x14ac:dyDescent="0.2">
      <c r="A2169" s="32"/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</row>
    <row r="2170" spans="1:18" x14ac:dyDescent="0.2">
      <c r="A2170" s="32"/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</row>
    <row r="2171" spans="1:18" x14ac:dyDescent="0.2">
      <c r="A2171" s="32"/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</row>
    <row r="2172" spans="1:18" x14ac:dyDescent="0.2">
      <c r="A2172" s="32"/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</row>
    <row r="2173" spans="1:18" x14ac:dyDescent="0.2">
      <c r="A2173" s="32"/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</row>
    <row r="2174" spans="1:18" x14ac:dyDescent="0.2">
      <c r="A2174" s="32"/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</row>
    <row r="2175" spans="1:18" x14ac:dyDescent="0.2">
      <c r="A2175" s="32"/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</row>
    <row r="2176" spans="1:18" x14ac:dyDescent="0.2">
      <c r="A2176" s="32"/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</row>
    <row r="2177" spans="1:18" x14ac:dyDescent="0.2">
      <c r="A2177" s="32"/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</row>
    <row r="2178" spans="1:18" x14ac:dyDescent="0.2">
      <c r="A2178" s="32"/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</row>
    <row r="2179" spans="1:18" x14ac:dyDescent="0.2">
      <c r="A2179" s="32"/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</row>
    <row r="2180" spans="1:18" x14ac:dyDescent="0.2">
      <c r="A2180" s="32"/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</row>
    <row r="2181" spans="1:18" x14ac:dyDescent="0.2">
      <c r="A2181" s="32"/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</row>
    <row r="2182" spans="1:18" x14ac:dyDescent="0.2">
      <c r="A2182" s="32"/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</row>
    <row r="2183" spans="1:18" x14ac:dyDescent="0.2">
      <c r="A2183" s="32"/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</row>
    <row r="2184" spans="1:18" x14ac:dyDescent="0.2">
      <c r="A2184" s="32"/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</row>
    <row r="2185" spans="1:18" x14ac:dyDescent="0.2">
      <c r="A2185" s="32"/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</row>
    <row r="2186" spans="1:18" x14ac:dyDescent="0.2">
      <c r="A2186" s="32"/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</row>
    <row r="2187" spans="1:18" x14ac:dyDescent="0.2">
      <c r="A2187" s="32"/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</row>
    <row r="2188" spans="1:18" x14ac:dyDescent="0.2">
      <c r="A2188" s="32"/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</row>
    <row r="2189" spans="1:18" x14ac:dyDescent="0.2">
      <c r="A2189" s="32"/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</row>
    <row r="2190" spans="1:18" x14ac:dyDescent="0.2">
      <c r="A2190" s="32"/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</row>
    <row r="2191" spans="1:18" x14ac:dyDescent="0.2">
      <c r="A2191" s="32"/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</row>
    <row r="2192" spans="1:18" x14ac:dyDescent="0.2">
      <c r="A2192" s="32"/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</row>
    <row r="2193" spans="1:18" x14ac:dyDescent="0.2">
      <c r="A2193" s="32"/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</row>
    <row r="2194" spans="1:18" x14ac:dyDescent="0.2">
      <c r="A2194" s="32"/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</row>
    <row r="2195" spans="1:18" x14ac:dyDescent="0.2">
      <c r="A2195" s="32"/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</row>
    <row r="2196" spans="1:18" x14ac:dyDescent="0.2">
      <c r="A2196" s="32"/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</row>
    <row r="2197" spans="1:18" x14ac:dyDescent="0.2">
      <c r="A2197" s="32"/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</row>
    <row r="2198" spans="1:18" x14ac:dyDescent="0.2">
      <c r="A2198" s="32"/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</row>
    <row r="2199" spans="1:18" x14ac:dyDescent="0.2">
      <c r="A2199" s="32"/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</row>
    <row r="2200" spans="1:18" x14ac:dyDescent="0.2">
      <c r="A2200" s="32"/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</row>
    <row r="2201" spans="1:18" x14ac:dyDescent="0.2">
      <c r="A2201" s="32"/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</row>
    <row r="2202" spans="1:18" x14ac:dyDescent="0.2">
      <c r="A2202" s="32"/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</row>
    <row r="2203" spans="1:18" x14ac:dyDescent="0.2">
      <c r="A2203" s="32"/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</row>
    <row r="2204" spans="1:18" x14ac:dyDescent="0.2">
      <c r="A2204" s="32"/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</row>
    <row r="2205" spans="1:18" x14ac:dyDescent="0.2">
      <c r="A2205" s="32"/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</row>
    <row r="2206" spans="1:18" x14ac:dyDescent="0.2">
      <c r="A2206" s="32"/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</row>
    <row r="2207" spans="1:18" x14ac:dyDescent="0.2">
      <c r="A2207" s="32"/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</row>
    <row r="2208" spans="1:18" x14ac:dyDescent="0.2">
      <c r="A2208" s="32"/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</row>
    <row r="2209" spans="1:18" x14ac:dyDescent="0.2">
      <c r="A2209" s="32"/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</row>
    <row r="2210" spans="1:18" x14ac:dyDescent="0.2">
      <c r="A2210" s="32"/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</row>
    <row r="2211" spans="1:18" x14ac:dyDescent="0.2">
      <c r="A2211" s="32"/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</row>
    <row r="2212" spans="1:18" x14ac:dyDescent="0.2">
      <c r="A2212" s="32"/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</row>
    <row r="2213" spans="1:18" x14ac:dyDescent="0.2">
      <c r="A2213" s="32"/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</row>
    <row r="2214" spans="1:18" x14ac:dyDescent="0.2">
      <c r="A2214" s="32"/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</row>
    <row r="2215" spans="1:18" x14ac:dyDescent="0.2">
      <c r="A2215" s="32"/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</row>
    <row r="2216" spans="1:18" x14ac:dyDescent="0.2">
      <c r="A2216" s="32"/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</row>
    <row r="2217" spans="1:18" x14ac:dyDescent="0.2">
      <c r="A2217" s="32"/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</row>
    <row r="2218" spans="1:18" x14ac:dyDescent="0.2">
      <c r="A2218" s="32"/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</row>
    <row r="2219" spans="1:18" x14ac:dyDescent="0.2">
      <c r="A2219" s="32"/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</row>
    <row r="2220" spans="1:18" x14ac:dyDescent="0.2">
      <c r="A2220" s="32"/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</row>
    <row r="2221" spans="1:18" x14ac:dyDescent="0.2">
      <c r="A2221" s="32"/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</row>
    <row r="2222" spans="1:18" x14ac:dyDescent="0.2">
      <c r="A2222" s="32"/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</row>
    <row r="2223" spans="1:18" x14ac:dyDescent="0.2">
      <c r="A2223" s="32"/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</row>
    <row r="2224" spans="1:18" x14ac:dyDescent="0.2">
      <c r="A2224" s="32"/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</row>
    <row r="2225" spans="1:18" x14ac:dyDescent="0.2">
      <c r="A2225" s="32"/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</row>
    <row r="2226" spans="1:18" x14ac:dyDescent="0.2">
      <c r="A2226" s="32"/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</row>
    <row r="2227" spans="1:18" x14ac:dyDescent="0.2">
      <c r="A2227" s="32"/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</row>
    <row r="2228" spans="1:18" x14ac:dyDescent="0.2">
      <c r="A2228" s="32"/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</row>
    <row r="2229" spans="1:18" x14ac:dyDescent="0.2">
      <c r="A2229" s="32"/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</row>
    <row r="2230" spans="1:18" x14ac:dyDescent="0.2">
      <c r="A2230" s="32"/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</row>
    <row r="2231" spans="1:18" x14ac:dyDescent="0.2">
      <c r="A2231" s="32"/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</row>
    <row r="2232" spans="1:18" x14ac:dyDescent="0.2">
      <c r="A2232" s="32"/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</row>
    <row r="2233" spans="1:18" x14ac:dyDescent="0.2">
      <c r="A2233" s="32"/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</row>
    <row r="2234" spans="1:18" x14ac:dyDescent="0.2">
      <c r="A2234" s="32"/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</row>
    <row r="2235" spans="1:18" x14ac:dyDescent="0.2">
      <c r="A2235" s="32"/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</row>
    <row r="2236" spans="1:18" x14ac:dyDescent="0.2">
      <c r="A2236" s="32"/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</row>
    <row r="2237" spans="1:18" x14ac:dyDescent="0.2">
      <c r="A2237" s="32"/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</row>
    <row r="2238" spans="1:18" x14ac:dyDescent="0.2">
      <c r="A2238" s="32"/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</row>
    <row r="2239" spans="1:18" x14ac:dyDescent="0.2">
      <c r="A2239" s="32"/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</row>
    <row r="2240" spans="1:18" x14ac:dyDescent="0.2">
      <c r="A2240" s="32"/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</row>
    <row r="2241" spans="1:18" x14ac:dyDescent="0.2">
      <c r="A2241" s="32"/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</row>
    <row r="2242" spans="1:18" x14ac:dyDescent="0.2">
      <c r="A2242" s="32"/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</row>
    <row r="2243" spans="1:18" x14ac:dyDescent="0.2">
      <c r="A2243" s="32"/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</row>
    <row r="2244" spans="1:18" x14ac:dyDescent="0.2">
      <c r="A2244" s="32"/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</row>
    <row r="2245" spans="1:18" x14ac:dyDescent="0.2">
      <c r="A2245" s="32"/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</row>
    <row r="2246" spans="1:18" x14ac:dyDescent="0.2">
      <c r="A2246" s="32"/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</row>
    <row r="2247" spans="1:18" x14ac:dyDescent="0.2">
      <c r="A2247" s="32"/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</row>
    <row r="2248" spans="1:18" x14ac:dyDescent="0.2">
      <c r="A2248" s="32"/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</row>
    <row r="2249" spans="1:18" x14ac:dyDescent="0.2">
      <c r="A2249" s="32"/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</row>
    <row r="2250" spans="1:18" x14ac:dyDescent="0.2">
      <c r="A2250" s="32"/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</row>
    <row r="2251" spans="1:18" x14ac:dyDescent="0.2">
      <c r="A2251" s="32"/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</row>
    <row r="2252" spans="1:18" x14ac:dyDescent="0.2">
      <c r="A2252" s="32"/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</row>
    <row r="2253" spans="1:18" x14ac:dyDescent="0.2">
      <c r="A2253" s="32"/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</row>
    <row r="2254" spans="1:18" x14ac:dyDescent="0.2">
      <c r="A2254" s="32"/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</row>
    <row r="2255" spans="1:18" x14ac:dyDescent="0.2">
      <c r="A2255" s="32"/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</row>
    <row r="2256" spans="1:18" x14ac:dyDescent="0.2">
      <c r="A2256" s="32"/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</row>
    <row r="2257" spans="1:18" x14ac:dyDescent="0.2">
      <c r="A2257" s="32"/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</row>
    <row r="2258" spans="1:18" x14ac:dyDescent="0.2">
      <c r="A2258" s="32"/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</row>
    <row r="2259" spans="1:18" x14ac:dyDescent="0.2">
      <c r="A2259" s="32"/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</row>
    <row r="2260" spans="1:18" x14ac:dyDescent="0.2">
      <c r="A2260" s="32"/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</row>
    <row r="2261" spans="1:18" x14ac:dyDescent="0.2">
      <c r="A2261" s="32"/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</row>
    <row r="2262" spans="1:18" x14ac:dyDescent="0.2">
      <c r="A2262" s="32"/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</row>
    <row r="2263" spans="1:18" x14ac:dyDescent="0.2">
      <c r="A2263" s="32"/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</row>
    <row r="2264" spans="1:18" x14ac:dyDescent="0.2">
      <c r="A2264" s="32"/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</row>
    <row r="2265" spans="1:18" x14ac:dyDescent="0.2">
      <c r="A2265" s="32"/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</row>
    <row r="2266" spans="1:18" x14ac:dyDescent="0.2">
      <c r="A2266" s="32"/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</row>
    <row r="2267" spans="1:18" x14ac:dyDescent="0.2">
      <c r="A2267" s="32"/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</row>
    <row r="2268" spans="1:18" x14ac:dyDescent="0.2">
      <c r="A2268" s="32"/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</row>
    <row r="2269" spans="1:18" x14ac:dyDescent="0.2">
      <c r="A2269" s="32"/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</row>
    <row r="2270" spans="1:18" x14ac:dyDescent="0.2">
      <c r="A2270" s="32"/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</row>
    <row r="2271" spans="1:18" x14ac:dyDescent="0.2">
      <c r="A2271" s="32"/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</row>
    <row r="2272" spans="1:18" x14ac:dyDescent="0.2">
      <c r="A2272" s="32"/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</row>
    <row r="2273" spans="1:18" x14ac:dyDescent="0.2">
      <c r="A2273" s="32"/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</row>
    <row r="2274" spans="1:18" x14ac:dyDescent="0.2">
      <c r="A2274" s="32"/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</row>
    <row r="2275" spans="1:18" x14ac:dyDescent="0.2">
      <c r="A2275" s="32"/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</row>
    <row r="2276" spans="1:18" x14ac:dyDescent="0.2">
      <c r="A2276" s="32"/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</row>
    <row r="2277" spans="1:18" x14ac:dyDescent="0.2">
      <c r="A2277" s="32"/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</row>
    <row r="2278" spans="1:18" x14ac:dyDescent="0.2">
      <c r="A2278" s="32"/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</row>
    <row r="2279" spans="1:18" x14ac:dyDescent="0.2">
      <c r="A2279" s="32"/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</row>
    <row r="2280" spans="1:18" x14ac:dyDescent="0.2">
      <c r="A2280" s="32"/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</row>
    <row r="2281" spans="1:18" x14ac:dyDescent="0.2">
      <c r="A2281" s="32"/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</row>
    <row r="2282" spans="1:18" x14ac:dyDescent="0.2">
      <c r="A2282" s="32"/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</row>
    <row r="2283" spans="1:18" x14ac:dyDescent="0.2">
      <c r="A2283" s="32"/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</row>
    <row r="2284" spans="1:18" x14ac:dyDescent="0.2">
      <c r="A2284" s="32"/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</row>
    <row r="2285" spans="1:18" x14ac:dyDescent="0.2">
      <c r="A2285" s="32"/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</row>
    <row r="2286" spans="1:18" x14ac:dyDescent="0.2">
      <c r="A2286" s="32"/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</row>
    <row r="2287" spans="1:18" x14ac:dyDescent="0.2">
      <c r="A2287" s="32"/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</row>
    <row r="2288" spans="1:18" x14ac:dyDescent="0.2">
      <c r="A2288" s="32"/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</row>
    <row r="2289" spans="1:18" x14ac:dyDescent="0.2">
      <c r="A2289" s="32"/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</row>
    <row r="2290" spans="1:18" x14ac:dyDescent="0.2">
      <c r="A2290" s="32"/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</row>
    <row r="2291" spans="1:18" x14ac:dyDescent="0.2">
      <c r="A2291" s="32"/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</row>
    <row r="2292" spans="1:18" x14ac:dyDescent="0.2">
      <c r="A2292" s="32"/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</row>
    <row r="2293" spans="1:18" x14ac:dyDescent="0.2">
      <c r="A2293" s="32"/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</row>
    <row r="2294" spans="1:18" x14ac:dyDescent="0.2">
      <c r="A2294" s="32"/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</row>
    <row r="2295" spans="1:18" x14ac:dyDescent="0.2">
      <c r="A2295" s="32"/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</row>
    <row r="2296" spans="1:18" x14ac:dyDescent="0.2">
      <c r="A2296" s="32"/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</row>
    <row r="2297" spans="1:18" x14ac:dyDescent="0.2">
      <c r="A2297" s="32"/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</row>
    <row r="2298" spans="1:18" x14ac:dyDescent="0.2">
      <c r="A2298" s="32"/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</row>
    <row r="2299" spans="1:18" x14ac:dyDescent="0.2">
      <c r="A2299" s="32"/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</row>
    <row r="2300" spans="1:18" x14ac:dyDescent="0.2">
      <c r="A2300" s="32"/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</row>
    <row r="2301" spans="1:18" x14ac:dyDescent="0.2">
      <c r="A2301" s="32"/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</row>
    <row r="2302" spans="1:18" x14ac:dyDescent="0.2">
      <c r="A2302" s="32"/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</row>
    <row r="2303" spans="1:18" x14ac:dyDescent="0.2">
      <c r="A2303" s="32"/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</row>
    <row r="2304" spans="1:18" x14ac:dyDescent="0.2">
      <c r="A2304" s="32"/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</row>
    <row r="2305" spans="1:18" x14ac:dyDescent="0.2">
      <c r="A2305" s="32"/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</row>
    <row r="2306" spans="1:18" x14ac:dyDescent="0.2">
      <c r="A2306" s="32"/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</row>
    <row r="2307" spans="1:18" x14ac:dyDescent="0.2">
      <c r="A2307" s="32"/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</row>
    <row r="2308" spans="1:18" x14ac:dyDescent="0.2">
      <c r="A2308" s="32"/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</row>
    <row r="2309" spans="1:18" x14ac:dyDescent="0.2">
      <c r="A2309" s="32"/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</row>
    <row r="2310" spans="1:18" x14ac:dyDescent="0.2">
      <c r="A2310" s="32"/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</row>
    <row r="2311" spans="1:18" x14ac:dyDescent="0.2">
      <c r="A2311" s="32"/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</row>
    <row r="2312" spans="1:18" x14ac:dyDescent="0.2">
      <c r="A2312" s="32"/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</row>
    <row r="2313" spans="1:18" x14ac:dyDescent="0.2">
      <c r="A2313" s="32"/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</row>
    <row r="2314" spans="1:18" x14ac:dyDescent="0.2">
      <c r="A2314" s="32"/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</row>
    <row r="2315" spans="1:18" x14ac:dyDescent="0.2">
      <c r="A2315" s="32"/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</row>
    <row r="2316" spans="1:18" x14ac:dyDescent="0.2">
      <c r="A2316" s="32"/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</row>
    <row r="2317" spans="1:18" x14ac:dyDescent="0.2">
      <c r="A2317" s="32"/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</row>
    <row r="2318" spans="1:18" x14ac:dyDescent="0.2">
      <c r="A2318" s="32"/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</row>
    <row r="2319" spans="1:18" x14ac:dyDescent="0.2">
      <c r="A2319" s="32"/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</row>
    <row r="2320" spans="1:18" x14ac:dyDescent="0.2">
      <c r="A2320" s="32"/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</row>
    <row r="2321" spans="1:18" x14ac:dyDescent="0.2">
      <c r="A2321" s="32"/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</row>
    <row r="2322" spans="1:18" x14ac:dyDescent="0.2">
      <c r="A2322" s="32"/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</row>
    <row r="2323" spans="1:18" x14ac:dyDescent="0.2">
      <c r="A2323" s="32"/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</row>
    <row r="2324" spans="1:18" x14ac:dyDescent="0.2">
      <c r="A2324" s="32"/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</row>
    <row r="2325" spans="1:18" x14ac:dyDescent="0.2">
      <c r="A2325" s="32"/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</row>
    <row r="2326" spans="1:18" x14ac:dyDescent="0.2">
      <c r="A2326" s="32"/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</row>
    <row r="2327" spans="1:18" x14ac:dyDescent="0.2">
      <c r="A2327" s="32"/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</row>
    <row r="2328" spans="1:18" x14ac:dyDescent="0.2">
      <c r="A2328" s="32"/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</row>
    <row r="2329" spans="1:18" x14ac:dyDescent="0.2">
      <c r="A2329" s="32"/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</row>
    <row r="2330" spans="1:18" x14ac:dyDescent="0.2">
      <c r="A2330" s="32"/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</row>
    <row r="2331" spans="1:18" x14ac:dyDescent="0.2">
      <c r="A2331" s="32"/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</row>
    <row r="2332" spans="1:18" x14ac:dyDescent="0.2">
      <c r="A2332" s="32"/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</row>
    <row r="2333" spans="1:18" x14ac:dyDescent="0.2">
      <c r="A2333" s="32"/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</row>
    <row r="2334" spans="1:18" x14ac:dyDescent="0.2">
      <c r="A2334" s="32"/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</row>
    <row r="2335" spans="1:18" x14ac:dyDescent="0.2">
      <c r="A2335" s="32"/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</row>
    <row r="2336" spans="1:18" x14ac:dyDescent="0.2">
      <c r="A2336" s="32"/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</row>
    <row r="2337" spans="1:18" x14ac:dyDescent="0.2">
      <c r="A2337" s="32"/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</row>
    <row r="2338" spans="1:18" x14ac:dyDescent="0.2">
      <c r="A2338" s="32"/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</row>
    <row r="2339" spans="1:18" x14ac:dyDescent="0.2">
      <c r="A2339" s="32"/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</row>
    <row r="2340" spans="1:18" x14ac:dyDescent="0.2">
      <c r="A2340" s="32"/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</row>
    <row r="2341" spans="1:18" x14ac:dyDescent="0.2">
      <c r="A2341" s="32"/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</row>
    <row r="2342" spans="1:18" x14ac:dyDescent="0.2">
      <c r="A2342" s="32"/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</row>
    <row r="2343" spans="1:18" x14ac:dyDescent="0.2">
      <c r="A2343" s="32"/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</row>
    <row r="2344" spans="1:18" x14ac:dyDescent="0.2">
      <c r="A2344" s="32"/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</row>
    <row r="2345" spans="1:18" x14ac:dyDescent="0.2">
      <c r="A2345" s="32"/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</row>
    <row r="2346" spans="1:18" x14ac:dyDescent="0.2">
      <c r="A2346" s="32"/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</row>
    <row r="2347" spans="1:18" x14ac:dyDescent="0.2">
      <c r="A2347" s="32"/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</row>
    <row r="2348" spans="1:18" x14ac:dyDescent="0.2">
      <c r="A2348" s="32"/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</row>
    <row r="2349" spans="1:18" x14ac:dyDescent="0.2">
      <c r="A2349" s="32"/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</row>
    <row r="2350" spans="1:18" x14ac:dyDescent="0.2">
      <c r="A2350" s="32"/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</row>
    <row r="2351" spans="1:18" x14ac:dyDescent="0.2">
      <c r="A2351" s="32"/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</row>
    <row r="2352" spans="1:18" x14ac:dyDescent="0.2">
      <c r="A2352" s="32"/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</row>
    <row r="2353" spans="1:18" x14ac:dyDescent="0.2">
      <c r="A2353" s="32"/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</row>
    <row r="2354" spans="1:18" x14ac:dyDescent="0.2">
      <c r="A2354" s="32"/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</row>
    <row r="2355" spans="1:18" x14ac:dyDescent="0.2">
      <c r="A2355" s="32"/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</row>
    <row r="2356" spans="1:18" x14ac:dyDescent="0.2">
      <c r="A2356" s="32"/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</row>
    <row r="2357" spans="1:18" x14ac:dyDescent="0.2">
      <c r="A2357" s="32"/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</row>
    <row r="2358" spans="1:18" x14ac:dyDescent="0.2">
      <c r="A2358" s="32"/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</row>
    <row r="2359" spans="1:18" x14ac:dyDescent="0.2">
      <c r="A2359" s="32"/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</row>
    <row r="2360" spans="1:18" x14ac:dyDescent="0.2">
      <c r="A2360" s="32"/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</row>
    <row r="2361" spans="1:18" x14ac:dyDescent="0.2">
      <c r="A2361" s="32"/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</row>
    <row r="2362" spans="1:18" x14ac:dyDescent="0.2">
      <c r="A2362" s="32"/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</row>
    <row r="2363" spans="1:18" x14ac:dyDescent="0.2">
      <c r="A2363" s="32"/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</row>
    <row r="2364" spans="1:18" x14ac:dyDescent="0.2">
      <c r="A2364" s="32"/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</row>
    <row r="2365" spans="1:18" x14ac:dyDescent="0.2">
      <c r="A2365" s="32"/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</row>
    <row r="2366" spans="1:18" x14ac:dyDescent="0.2">
      <c r="A2366" s="32"/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</row>
    <row r="2367" spans="1:18" x14ac:dyDescent="0.2">
      <c r="A2367" s="32"/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</row>
    <row r="2368" spans="1:18" x14ac:dyDescent="0.2">
      <c r="A2368" s="32"/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</row>
    <row r="2369" spans="1:18" x14ac:dyDescent="0.2">
      <c r="A2369" s="32"/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</row>
    <row r="2370" spans="1:18" x14ac:dyDescent="0.2">
      <c r="A2370" s="32"/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</row>
    <row r="2371" spans="1:18" x14ac:dyDescent="0.2">
      <c r="A2371" s="32"/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</row>
    <row r="2372" spans="1:18" x14ac:dyDescent="0.2">
      <c r="A2372" s="32"/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</row>
    <row r="2373" spans="1:18" x14ac:dyDescent="0.2">
      <c r="A2373" s="32"/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</row>
    <row r="2374" spans="1:18" x14ac:dyDescent="0.2">
      <c r="A2374" s="32"/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</row>
    <row r="2375" spans="1:18" x14ac:dyDescent="0.2">
      <c r="A2375" s="32"/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</row>
    <row r="2376" spans="1:18" x14ac:dyDescent="0.2">
      <c r="A2376" s="32"/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</row>
    <row r="2377" spans="1:18" x14ac:dyDescent="0.2">
      <c r="A2377" s="32"/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</row>
    <row r="2378" spans="1:18" x14ac:dyDescent="0.2">
      <c r="A2378" s="32"/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</row>
    <row r="2379" spans="1:18" x14ac:dyDescent="0.2">
      <c r="A2379" s="32"/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</row>
    <row r="2380" spans="1:18" x14ac:dyDescent="0.2">
      <c r="A2380" s="32"/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</row>
    <row r="2381" spans="1:18" x14ac:dyDescent="0.2">
      <c r="A2381" s="32"/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</row>
    <row r="2382" spans="1:18" x14ac:dyDescent="0.2">
      <c r="A2382" s="32"/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</row>
    <row r="2383" spans="1:18" x14ac:dyDescent="0.2">
      <c r="A2383" s="32"/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</row>
    <row r="2384" spans="1:18" x14ac:dyDescent="0.2">
      <c r="A2384" s="32"/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</row>
    <row r="2385" spans="1:18" x14ac:dyDescent="0.2">
      <c r="A2385" s="32"/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</row>
    <row r="2386" spans="1:18" x14ac:dyDescent="0.2">
      <c r="A2386" s="32"/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</row>
    <row r="2387" spans="1:18" x14ac:dyDescent="0.2">
      <c r="A2387" s="32"/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</row>
    <row r="2388" spans="1:18" x14ac:dyDescent="0.2">
      <c r="A2388" s="32"/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</row>
    <row r="2389" spans="1:18" x14ac:dyDescent="0.2">
      <c r="A2389" s="32"/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</row>
    <row r="2390" spans="1:18" x14ac:dyDescent="0.2">
      <c r="A2390" s="32"/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</row>
    <row r="2391" spans="1:18" x14ac:dyDescent="0.2">
      <c r="A2391" s="32"/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</row>
    <row r="2392" spans="1:18" x14ac:dyDescent="0.2">
      <c r="A2392" s="32"/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</row>
    <row r="2393" spans="1:18" x14ac:dyDescent="0.2">
      <c r="A2393" s="32"/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</row>
    <row r="2394" spans="1:18" x14ac:dyDescent="0.2">
      <c r="A2394" s="32"/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</row>
    <row r="2395" spans="1:18" x14ac:dyDescent="0.2">
      <c r="A2395" s="32"/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</row>
    <row r="2396" spans="1:18" x14ac:dyDescent="0.2">
      <c r="A2396" s="32"/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</row>
    <row r="2397" spans="1:18" x14ac:dyDescent="0.2">
      <c r="A2397" s="32"/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</row>
    <row r="2398" spans="1:18" x14ac:dyDescent="0.2">
      <c r="A2398" s="32"/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</row>
    <row r="2399" spans="1:18" x14ac:dyDescent="0.2">
      <c r="A2399" s="32"/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</row>
    <row r="2400" spans="1:18" x14ac:dyDescent="0.2">
      <c r="A2400" s="32"/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</row>
    <row r="2401" spans="1:18" x14ac:dyDescent="0.2">
      <c r="A2401" s="32"/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</row>
    <row r="2402" spans="1:18" x14ac:dyDescent="0.2">
      <c r="A2402" s="32"/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</row>
    <row r="2403" spans="1:18" x14ac:dyDescent="0.2">
      <c r="A2403" s="32"/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</row>
    <row r="2404" spans="1:18" x14ac:dyDescent="0.2">
      <c r="A2404" s="32"/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</row>
    <row r="2405" spans="1:18" x14ac:dyDescent="0.2">
      <c r="A2405" s="32"/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</row>
    <row r="2406" spans="1:18" x14ac:dyDescent="0.2">
      <c r="A2406" s="32"/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</row>
    <row r="2407" spans="1:18" x14ac:dyDescent="0.2">
      <c r="A2407" s="32"/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</row>
    <row r="2408" spans="1:18" x14ac:dyDescent="0.2">
      <c r="A2408" s="32"/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</row>
    <row r="2409" spans="1:18" x14ac:dyDescent="0.2">
      <c r="A2409" s="32"/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</row>
    <row r="2410" spans="1:18" x14ac:dyDescent="0.2">
      <c r="A2410" s="32"/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</row>
    <row r="2411" spans="1:18" x14ac:dyDescent="0.2">
      <c r="A2411" s="32"/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</row>
    <row r="2412" spans="1:18" x14ac:dyDescent="0.2">
      <c r="A2412" s="32"/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</row>
    <row r="2413" spans="1:18" x14ac:dyDescent="0.2">
      <c r="A2413" s="32"/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</row>
    <row r="2414" spans="1:18" x14ac:dyDescent="0.2">
      <c r="A2414" s="32"/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</row>
    <row r="2415" spans="1:18" x14ac:dyDescent="0.2">
      <c r="A2415" s="32"/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</row>
    <row r="2416" spans="1:18" x14ac:dyDescent="0.2">
      <c r="A2416" s="32"/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</row>
    <row r="2417" spans="1:18" x14ac:dyDescent="0.2">
      <c r="A2417" s="32"/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</row>
    <row r="2418" spans="1:18" x14ac:dyDescent="0.2">
      <c r="A2418" s="32"/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</row>
    <row r="2419" spans="1:18" x14ac:dyDescent="0.2">
      <c r="A2419" s="32"/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</row>
    <row r="2420" spans="1:18" x14ac:dyDescent="0.2">
      <c r="A2420" s="32"/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</row>
    <row r="2421" spans="1:18" x14ac:dyDescent="0.2">
      <c r="A2421" s="32"/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</row>
    <row r="2422" spans="1:18" x14ac:dyDescent="0.2">
      <c r="A2422" s="32"/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</row>
    <row r="2423" spans="1:18" x14ac:dyDescent="0.2">
      <c r="A2423" s="32"/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</row>
    <row r="2424" spans="1:18" x14ac:dyDescent="0.2">
      <c r="A2424" s="32"/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</row>
    <row r="2425" spans="1:18" x14ac:dyDescent="0.2">
      <c r="A2425" s="32"/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</row>
    <row r="2426" spans="1:18" x14ac:dyDescent="0.2">
      <c r="A2426" s="32"/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</row>
    <row r="2427" spans="1:18" x14ac:dyDescent="0.2">
      <c r="A2427" s="32"/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</row>
    <row r="2428" spans="1:18" x14ac:dyDescent="0.2">
      <c r="A2428" s="32"/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</row>
    <row r="2429" spans="1:18" x14ac:dyDescent="0.2">
      <c r="A2429" s="32"/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</row>
    <row r="2430" spans="1:18" x14ac:dyDescent="0.2">
      <c r="A2430" s="32"/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</row>
    <row r="2431" spans="1:18" x14ac:dyDescent="0.2">
      <c r="A2431" s="32"/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</row>
    <row r="2432" spans="1:18" x14ac:dyDescent="0.2">
      <c r="A2432" s="32"/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</row>
    <row r="2433" spans="1:18" x14ac:dyDescent="0.2">
      <c r="A2433" s="32"/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</row>
    <row r="2434" spans="1:18" x14ac:dyDescent="0.2">
      <c r="A2434" s="32"/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</row>
    <row r="2435" spans="1:18" x14ac:dyDescent="0.2">
      <c r="A2435" s="32"/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</row>
    <row r="2436" spans="1:18" x14ac:dyDescent="0.2">
      <c r="A2436" s="32"/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</row>
    <row r="2437" spans="1:18" x14ac:dyDescent="0.2">
      <c r="A2437" s="32"/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</row>
    <row r="2438" spans="1:18" x14ac:dyDescent="0.2">
      <c r="A2438" s="32"/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</row>
    <row r="2439" spans="1:18" x14ac:dyDescent="0.2">
      <c r="A2439" s="32"/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</row>
    <row r="2440" spans="1:18" x14ac:dyDescent="0.2">
      <c r="A2440" s="32"/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</row>
    <row r="2441" spans="1:18" x14ac:dyDescent="0.2">
      <c r="A2441" s="32"/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</row>
    <row r="2442" spans="1:18" x14ac:dyDescent="0.2">
      <c r="A2442" s="32"/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</row>
    <row r="2443" spans="1:18" x14ac:dyDescent="0.2">
      <c r="A2443" s="32"/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</row>
    <row r="2444" spans="1:18" x14ac:dyDescent="0.2">
      <c r="A2444" s="32"/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</row>
    <row r="2445" spans="1:18" x14ac:dyDescent="0.2">
      <c r="A2445" s="32"/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</row>
    <row r="2446" spans="1:18" x14ac:dyDescent="0.2">
      <c r="A2446" s="32"/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</row>
    <row r="2447" spans="1:18" x14ac:dyDescent="0.2">
      <c r="A2447" s="32"/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</row>
    <row r="2448" spans="1:18" x14ac:dyDescent="0.2">
      <c r="A2448" s="32"/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</row>
    <row r="2449" spans="1:18" x14ac:dyDescent="0.2">
      <c r="A2449" s="32"/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</row>
    <row r="2450" spans="1:18" x14ac:dyDescent="0.2">
      <c r="A2450" s="32"/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</row>
    <row r="2451" spans="1:18" x14ac:dyDescent="0.2">
      <c r="A2451" s="32"/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</row>
    <row r="2452" spans="1:18" x14ac:dyDescent="0.2">
      <c r="A2452" s="32"/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</row>
    <row r="2453" spans="1:18" x14ac:dyDescent="0.2">
      <c r="A2453" s="32"/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</row>
    <row r="2454" spans="1:18" x14ac:dyDescent="0.2">
      <c r="A2454" s="32"/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</row>
    <row r="2455" spans="1:18" x14ac:dyDescent="0.2">
      <c r="A2455" s="32"/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</row>
    <row r="2456" spans="1:18" x14ac:dyDescent="0.2">
      <c r="A2456" s="32"/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</row>
    <row r="2457" spans="1:18" x14ac:dyDescent="0.2">
      <c r="A2457" s="32"/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</row>
    <row r="2458" spans="1:18" x14ac:dyDescent="0.2">
      <c r="A2458" s="32"/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</row>
    <row r="2459" spans="1:18" x14ac:dyDescent="0.2">
      <c r="A2459" s="32"/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</row>
    <row r="2460" spans="1:18" x14ac:dyDescent="0.2">
      <c r="A2460" s="32"/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</row>
    <row r="2461" spans="1:18" x14ac:dyDescent="0.2">
      <c r="A2461" s="32"/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</row>
    <row r="2462" spans="1:18" x14ac:dyDescent="0.2">
      <c r="A2462" s="32"/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</row>
    <row r="2463" spans="1:18" x14ac:dyDescent="0.2">
      <c r="A2463" s="32"/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</row>
    <row r="2464" spans="1:18" x14ac:dyDescent="0.2">
      <c r="A2464" s="32"/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</row>
    <row r="2465" spans="1:18" x14ac:dyDescent="0.2">
      <c r="A2465" s="32"/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</row>
    <row r="2466" spans="1:18" x14ac:dyDescent="0.2">
      <c r="A2466" s="32"/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</row>
    <row r="2467" spans="1:18" x14ac:dyDescent="0.2">
      <c r="A2467" s="32"/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</row>
    <row r="2468" spans="1:18" x14ac:dyDescent="0.2">
      <c r="A2468" s="32"/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</row>
    <row r="2469" spans="1:18" x14ac:dyDescent="0.2">
      <c r="A2469" s="32"/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</row>
    <row r="2470" spans="1:18" x14ac:dyDescent="0.2">
      <c r="A2470" s="32"/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</row>
    <row r="2471" spans="1:18" x14ac:dyDescent="0.2">
      <c r="A2471" s="32"/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</row>
    <row r="2472" spans="1:18" x14ac:dyDescent="0.2">
      <c r="A2472" s="32"/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</row>
    <row r="2473" spans="1:18" x14ac:dyDescent="0.2">
      <c r="A2473" s="32"/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</row>
    <row r="2474" spans="1:18" x14ac:dyDescent="0.2">
      <c r="A2474" s="32"/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</row>
    <row r="2475" spans="1:18" x14ac:dyDescent="0.2">
      <c r="A2475" s="32"/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</row>
    <row r="2476" spans="1:18" x14ac:dyDescent="0.2">
      <c r="A2476" s="32"/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</row>
    <row r="2477" spans="1:18" x14ac:dyDescent="0.2">
      <c r="A2477" s="32"/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</row>
    <row r="2478" spans="1:18" x14ac:dyDescent="0.2">
      <c r="A2478" s="32"/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</row>
    <row r="2479" spans="1:18" x14ac:dyDescent="0.2">
      <c r="A2479" s="32"/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</row>
    <row r="2480" spans="1:18" x14ac:dyDescent="0.2">
      <c r="A2480" s="32"/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</row>
    <row r="2481" spans="1:18" x14ac:dyDescent="0.2">
      <c r="A2481" s="32"/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</row>
    <row r="2482" spans="1:18" x14ac:dyDescent="0.2">
      <c r="A2482" s="32"/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</row>
    <row r="2483" spans="1:18" x14ac:dyDescent="0.2">
      <c r="A2483" s="32"/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</row>
    <row r="2484" spans="1:18" x14ac:dyDescent="0.2">
      <c r="A2484" s="32"/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</row>
    <row r="2485" spans="1:18" x14ac:dyDescent="0.2">
      <c r="A2485" s="32"/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</row>
    <row r="2486" spans="1:18" x14ac:dyDescent="0.2">
      <c r="A2486" s="32"/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</row>
    <row r="2487" spans="1:18" x14ac:dyDescent="0.2">
      <c r="A2487" s="32"/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</row>
    <row r="2488" spans="1:18" x14ac:dyDescent="0.2">
      <c r="A2488" s="32"/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</row>
    <row r="2489" spans="1:18" x14ac:dyDescent="0.2">
      <c r="A2489" s="32"/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</row>
    <row r="2490" spans="1:18" x14ac:dyDescent="0.2">
      <c r="A2490" s="32"/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</row>
    <row r="2491" spans="1:18" x14ac:dyDescent="0.2">
      <c r="A2491" s="32"/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</row>
    <row r="2492" spans="1:18" x14ac:dyDescent="0.2">
      <c r="A2492" s="32"/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</row>
    <row r="2493" spans="1:18" x14ac:dyDescent="0.2">
      <c r="A2493" s="32"/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</row>
    <row r="2494" spans="1:18" x14ac:dyDescent="0.2">
      <c r="A2494" s="32"/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</row>
    <row r="2495" spans="1:18" x14ac:dyDescent="0.2">
      <c r="A2495" s="32"/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</row>
    <row r="2496" spans="1:18" x14ac:dyDescent="0.2">
      <c r="A2496" s="32"/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</row>
    <row r="2497" spans="1:18" x14ac:dyDescent="0.2">
      <c r="A2497" s="32"/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</row>
    <row r="2498" spans="1:18" x14ac:dyDescent="0.2">
      <c r="A2498" s="32"/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</row>
    <row r="2499" spans="1:18" x14ac:dyDescent="0.2">
      <c r="A2499" s="32"/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</row>
    <row r="2500" spans="1:18" x14ac:dyDescent="0.2">
      <c r="A2500" s="32"/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</row>
    <row r="2501" spans="1:18" x14ac:dyDescent="0.2">
      <c r="A2501" s="32"/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</row>
    <row r="2502" spans="1:18" x14ac:dyDescent="0.2">
      <c r="A2502" s="32"/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</row>
    <row r="2503" spans="1:18" x14ac:dyDescent="0.2">
      <c r="A2503" s="32"/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</row>
    <row r="2504" spans="1:18" x14ac:dyDescent="0.2">
      <c r="A2504" s="32"/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</row>
    <row r="2505" spans="1:18" x14ac:dyDescent="0.2">
      <c r="A2505" s="32"/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</row>
    <row r="2506" spans="1:18" x14ac:dyDescent="0.2">
      <c r="A2506" s="32"/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</row>
    <row r="2507" spans="1:18" x14ac:dyDescent="0.2">
      <c r="A2507" s="32"/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</row>
    <row r="2508" spans="1:18" x14ac:dyDescent="0.2">
      <c r="A2508" s="32"/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</row>
    <row r="2509" spans="1:18" x14ac:dyDescent="0.2">
      <c r="A2509" s="32"/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</row>
    <row r="2510" spans="1:18" x14ac:dyDescent="0.2">
      <c r="A2510" s="32"/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</row>
    <row r="2511" spans="1:18" x14ac:dyDescent="0.2">
      <c r="A2511" s="32"/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</row>
    <row r="2512" spans="1:18" x14ac:dyDescent="0.2">
      <c r="A2512" s="32"/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</row>
    <row r="2513" spans="1:18" x14ac:dyDescent="0.2">
      <c r="A2513" s="32"/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</row>
    <row r="2514" spans="1:18" x14ac:dyDescent="0.2">
      <c r="A2514" s="32"/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</row>
    <row r="2515" spans="1:18" x14ac:dyDescent="0.2">
      <c r="A2515" s="32"/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</row>
    <row r="2516" spans="1:18" x14ac:dyDescent="0.2">
      <c r="A2516" s="32"/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</row>
    <row r="2517" spans="1:18" x14ac:dyDescent="0.2">
      <c r="A2517" s="32"/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</row>
    <row r="2518" spans="1:18" x14ac:dyDescent="0.2">
      <c r="A2518" s="32"/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</row>
    <row r="2519" spans="1:18" x14ac:dyDescent="0.2">
      <c r="A2519" s="32"/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</row>
    <row r="2520" spans="1:18" x14ac:dyDescent="0.2">
      <c r="A2520" s="32"/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</row>
    <row r="2521" spans="1:18" x14ac:dyDescent="0.2">
      <c r="A2521" s="32"/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</row>
    <row r="2522" spans="1:18" x14ac:dyDescent="0.2">
      <c r="A2522" s="32"/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</row>
    <row r="2523" spans="1:18" x14ac:dyDescent="0.2">
      <c r="A2523" s="32"/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</row>
    <row r="2524" spans="1:18" x14ac:dyDescent="0.2">
      <c r="A2524" s="32"/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</row>
    <row r="2525" spans="1:18" x14ac:dyDescent="0.2">
      <c r="A2525" s="32"/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</row>
    <row r="2526" spans="1:18" x14ac:dyDescent="0.2">
      <c r="A2526" s="32"/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</row>
    <row r="2527" spans="1:18" x14ac:dyDescent="0.2">
      <c r="A2527" s="32"/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</row>
    <row r="2528" spans="1:18" x14ac:dyDescent="0.2">
      <c r="A2528" s="32"/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</row>
    <row r="2529" spans="1:18" x14ac:dyDescent="0.2">
      <c r="A2529" s="32"/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</row>
    <row r="2530" spans="1:18" x14ac:dyDescent="0.2">
      <c r="A2530" s="32"/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</row>
    <row r="2531" spans="1:18" x14ac:dyDescent="0.2">
      <c r="A2531" s="32"/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</row>
    <row r="2532" spans="1:18" x14ac:dyDescent="0.2">
      <c r="A2532" s="32"/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</row>
    <row r="2533" spans="1:18" x14ac:dyDescent="0.2">
      <c r="A2533" s="32"/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</row>
    <row r="2534" spans="1:18" x14ac:dyDescent="0.2">
      <c r="A2534" s="32"/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</row>
    <row r="2535" spans="1:18" x14ac:dyDescent="0.2">
      <c r="A2535" s="32"/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</row>
    <row r="2536" spans="1:18" x14ac:dyDescent="0.2">
      <c r="A2536" s="32"/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</row>
    <row r="2537" spans="1:18" x14ac:dyDescent="0.2">
      <c r="A2537" s="32"/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</row>
    <row r="2538" spans="1:18" x14ac:dyDescent="0.2">
      <c r="A2538" s="32"/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</row>
    <row r="2539" spans="1:18" x14ac:dyDescent="0.2">
      <c r="A2539" s="32"/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</row>
    <row r="2540" spans="1:18" x14ac:dyDescent="0.2">
      <c r="A2540" s="32"/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</row>
    <row r="2541" spans="1:18" x14ac:dyDescent="0.2">
      <c r="A2541" s="32"/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</row>
    <row r="2542" spans="1:18" x14ac:dyDescent="0.2">
      <c r="A2542" s="32"/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</row>
    <row r="2543" spans="1:18" x14ac:dyDescent="0.2">
      <c r="A2543" s="32"/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</row>
    <row r="2544" spans="1:18" x14ac:dyDescent="0.2">
      <c r="A2544" s="32"/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</row>
    <row r="2545" spans="1:18" x14ac:dyDescent="0.2">
      <c r="A2545" s="32"/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</row>
    <row r="2546" spans="1:18" x14ac:dyDescent="0.2">
      <c r="A2546" s="32"/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</row>
    <row r="2547" spans="1:18" x14ac:dyDescent="0.2">
      <c r="A2547" s="32"/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</row>
    <row r="2548" spans="1:18" x14ac:dyDescent="0.2">
      <c r="A2548" s="32"/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</row>
    <row r="2549" spans="1:18" x14ac:dyDescent="0.2">
      <c r="A2549" s="32"/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</row>
    <row r="2550" spans="1:18" x14ac:dyDescent="0.2">
      <c r="A2550" s="32"/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</row>
    <row r="2551" spans="1:18" x14ac:dyDescent="0.2">
      <c r="A2551" s="32"/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</row>
    <row r="2552" spans="1:18" x14ac:dyDescent="0.2">
      <c r="A2552" s="32"/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</row>
    <row r="2553" spans="1:18" x14ac:dyDescent="0.2">
      <c r="A2553" s="32"/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</row>
    <row r="2554" spans="1:18" x14ac:dyDescent="0.2">
      <c r="A2554" s="32"/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</row>
    <row r="2555" spans="1:18" x14ac:dyDescent="0.2">
      <c r="A2555" s="32"/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</row>
    <row r="2556" spans="1:18" x14ac:dyDescent="0.2">
      <c r="A2556" s="32"/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</row>
    <row r="2557" spans="1:18" x14ac:dyDescent="0.2">
      <c r="A2557" s="32"/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</row>
    <row r="2558" spans="1:18" x14ac:dyDescent="0.2">
      <c r="A2558" s="32"/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</row>
    <row r="2559" spans="1:18" x14ac:dyDescent="0.2">
      <c r="A2559" s="32"/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</row>
    <row r="2560" spans="1:18" x14ac:dyDescent="0.2">
      <c r="A2560" s="32"/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</row>
    <row r="2561" spans="1:18" x14ac:dyDescent="0.2">
      <c r="A2561" s="32"/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</row>
    <row r="2562" spans="1:18" x14ac:dyDescent="0.2">
      <c r="A2562" s="32"/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</row>
    <row r="2563" spans="1:18" x14ac:dyDescent="0.2">
      <c r="A2563" s="32"/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</row>
    <row r="2564" spans="1:18" x14ac:dyDescent="0.2">
      <c r="A2564" s="32"/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</row>
    <row r="2565" spans="1:18" x14ac:dyDescent="0.2">
      <c r="A2565" s="32"/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</row>
    <row r="2566" spans="1:18" x14ac:dyDescent="0.2">
      <c r="A2566" s="32"/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</row>
    <row r="2567" spans="1:18" x14ac:dyDescent="0.2">
      <c r="A2567" s="32"/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</row>
    <row r="2568" spans="1:18" x14ac:dyDescent="0.2">
      <c r="A2568" s="32"/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</row>
    <row r="2569" spans="1:18" x14ac:dyDescent="0.2">
      <c r="A2569" s="32"/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</row>
    <row r="2570" spans="1:18" x14ac:dyDescent="0.2">
      <c r="A2570" s="32"/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</row>
    <row r="2571" spans="1:18" x14ac:dyDescent="0.2">
      <c r="A2571" s="32"/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</row>
    <row r="2572" spans="1:18" x14ac:dyDescent="0.2">
      <c r="A2572" s="32"/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</row>
    <row r="2573" spans="1:18" x14ac:dyDescent="0.2">
      <c r="A2573" s="32"/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</row>
    <row r="2574" spans="1:18" x14ac:dyDescent="0.2">
      <c r="A2574" s="32"/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</row>
    <row r="2575" spans="1:18" x14ac:dyDescent="0.2">
      <c r="A2575" s="32"/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</row>
    <row r="2576" spans="1:18" x14ac:dyDescent="0.2">
      <c r="A2576" s="32"/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</row>
    <row r="2577" spans="1:18" x14ac:dyDescent="0.2">
      <c r="A2577" s="32"/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</row>
    <row r="2578" spans="1:18" x14ac:dyDescent="0.2">
      <c r="A2578" s="32"/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</row>
    <row r="2579" spans="1:18" x14ac:dyDescent="0.2">
      <c r="A2579" s="32"/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</row>
    <row r="2580" spans="1:18" x14ac:dyDescent="0.2">
      <c r="A2580" s="32"/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</row>
    <row r="2581" spans="1:18" x14ac:dyDescent="0.2">
      <c r="A2581" s="32"/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</row>
    <row r="2582" spans="1:18" x14ac:dyDescent="0.2">
      <c r="A2582" s="32"/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</row>
    <row r="2583" spans="1:18" x14ac:dyDescent="0.2">
      <c r="A2583" s="32"/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</row>
    <row r="2584" spans="1:18" x14ac:dyDescent="0.2">
      <c r="A2584" s="32"/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</row>
    <row r="2585" spans="1:18" x14ac:dyDescent="0.2">
      <c r="A2585" s="32"/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</row>
    <row r="2586" spans="1:18" x14ac:dyDescent="0.2">
      <c r="A2586" s="32"/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</row>
    <row r="2587" spans="1:18" x14ac:dyDescent="0.2">
      <c r="A2587" s="32"/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</row>
    <row r="2588" spans="1:18" x14ac:dyDescent="0.2">
      <c r="A2588" s="32"/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</row>
    <row r="2589" spans="1:18" x14ac:dyDescent="0.2">
      <c r="A2589" s="32"/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</row>
    <row r="2590" spans="1:18" x14ac:dyDescent="0.2">
      <c r="A2590" s="32"/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</row>
    <row r="2591" spans="1:18" x14ac:dyDescent="0.2">
      <c r="A2591" s="32"/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</row>
    <row r="2592" spans="1:18" x14ac:dyDescent="0.2">
      <c r="A2592" s="32"/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</row>
    <row r="2593" spans="1:18" x14ac:dyDescent="0.2">
      <c r="A2593" s="32"/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</row>
    <row r="2594" spans="1:18" x14ac:dyDescent="0.2">
      <c r="A2594" s="32"/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</row>
    <row r="2595" spans="1:18" x14ac:dyDescent="0.2">
      <c r="A2595" s="32"/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</row>
    <row r="2596" spans="1:18" x14ac:dyDescent="0.2">
      <c r="A2596" s="32"/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</row>
    <row r="2597" spans="1:18" x14ac:dyDescent="0.2">
      <c r="A2597" s="32"/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</row>
    <row r="2598" spans="1:18" x14ac:dyDescent="0.2">
      <c r="A2598" s="32"/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</row>
    <row r="2599" spans="1:18" x14ac:dyDescent="0.2">
      <c r="A2599" s="32"/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</row>
    <row r="2600" spans="1:18" x14ac:dyDescent="0.2">
      <c r="A2600" s="32"/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</row>
    <row r="2601" spans="1:18" x14ac:dyDescent="0.2">
      <c r="A2601" s="32"/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</row>
    <row r="2602" spans="1:18" x14ac:dyDescent="0.2">
      <c r="A2602" s="32"/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</row>
    <row r="2603" spans="1:18" x14ac:dyDescent="0.2">
      <c r="A2603" s="32"/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</row>
    <row r="2604" spans="1:18" x14ac:dyDescent="0.2">
      <c r="A2604" s="32"/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</row>
    <row r="2605" spans="1:18" x14ac:dyDescent="0.2">
      <c r="A2605" s="32"/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</row>
    <row r="2606" spans="1:18" x14ac:dyDescent="0.2">
      <c r="A2606" s="32"/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</row>
    <row r="2607" spans="1:18" x14ac:dyDescent="0.2">
      <c r="A2607" s="32"/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</row>
    <row r="2608" spans="1:18" x14ac:dyDescent="0.2">
      <c r="A2608" s="32"/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</row>
    <row r="2609" spans="1:18" x14ac:dyDescent="0.2">
      <c r="A2609" s="32"/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</row>
    <row r="2610" spans="1:18" x14ac:dyDescent="0.2">
      <c r="A2610" s="32"/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</row>
    <row r="2611" spans="1:18" x14ac:dyDescent="0.2">
      <c r="A2611" s="32"/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</row>
    <row r="2612" spans="1:18" x14ac:dyDescent="0.2">
      <c r="A2612" s="32"/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</row>
    <row r="2613" spans="1:18" x14ac:dyDescent="0.2">
      <c r="A2613" s="32"/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</row>
    <row r="2614" spans="1:18" x14ac:dyDescent="0.2">
      <c r="A2614" s="32"/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</row>
    <row r="2615" spans="1:18" x14ac:dyDescent="0.2">
      <c r="A2615" s="32"/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</row>
    <row r="2616" spans="1:18" x14ac:dyDescent="0.2">
      <c r="A2616" s="32"/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</row>
    <row r="2617" spans="1:18" x14ac:dyDescent="0.2">
      <c r="A2617" s="32"/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</row>
    <row r="2618" spans="1:18" x14ac:dyDescent="0.2">
      <c r="A2618" s="32"/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</row>
    <row r="2619" spans="1:18" x14ac:dyDescent="0.2">
      <c r="A2619" s="32"/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</row>
    <row r="2620" spans="1:18" x14ac:dyDescent="0.2">
      <c r="A2620" s="32"/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</row>
    <row r="2621" spans="1:18" x14ac:dyDescent="0.2">
      <c r="A2621" s="32"/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</row>
    <row r="2622" spans="1:18" x14ac:dyDescent="0.2">
      <c r="A2622" s="32"/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</row>
    <row r="2623" spans="1:18" x14ac:dyDescent="0.2">
      <c r="A2623" s="32"/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</row>
    <row r="2624" spans="1:18" x14ac:dyDescent="0.2">
      <c r="A2624" s="32"/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</row>
    <row r="2625" spans="1:18" x14ac:dyDescent="0.2">
      <c r="A2625" s="32"/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</row>
    <row r="2626" spans="1:18" x14ac:dyDescent="0.2">
      <c r="A2626" s="32"/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</row>
    <row r="2627" spans="1:18" x14ac:dyDescent="0.2">
      <c r="A2627" s="32"/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</row>
    <row r="2628" spans="1:18" x14ac:dyDescent="0.2">
      <c r="A2628" s="32"/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</row>
    <row r="2629" spans="1:18" x14ac:dyDescent="0.2">
      <c r="A2629" s="32"/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</row>
    <row r="2630" spans="1:18" x14ac:dyDescent="0.2">
      <c r="A2630" s="32"/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</row>
    <row r="2631" spans="1:18" x14ac:dyDescent="0.2">
      <c r="A2631" s="32"/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</row>
    <row r="2632" spans="1:18" x14ac:dyDescent="0.2">
      <c r="A2632" s="32"/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</row>
    <row r="2633" spans="1:18" x14ac:dyDescent="0.2">
      <c r="A2633" s="32"/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</row>
    <row r="2634" spans="1:18" x14ac:dyDescent="0.2">
      <c r="A2634" s="32"/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</row>
    <row r="2635" spans="1:18" x14ac:dyDescent="0.2">
      <c r="A2635" s="32"/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</row>
    <row r="2636" spans="1:18" x14ac:dyDescent="0.2">
      <c r="A2636" s="32"/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</row>
    <row r="2637" spans="1:18" x14ac:dyDescent="0.2">
      <c r="A2637" s="32"/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</row>
    <row r="2638" spans="1:18" x14ac:dyDescent="0.2">
      <c r="A2638" s="32"/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</row>
    <row r="2639" spans="1:18" x14ac:dyDescent="0.2">
      <c r="A2639" s="32"/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</row>
    <row r="2640" spans="1:18" x14ac:dyDescent="0.2">
      <c r="A2640" s="32"/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</row>
    <row r="2641" spans="1:18" x14ac:dyDescent="0.2">
      <c r="A2641" s="32"/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</row>
    <row r="2642" spans="1:18" x14ac:dyDescent="0.2">
      <c r="A2642" s="32"/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</row>
    <row r="2643" spans="1:18" x14ac:dyDescent="0.2">
      <c r="A2643" s="32"/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</row>
    <row r="2644" spans="1:18" x14ac:dyDescent="0.2">
      <c r="A2644" s="32"/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</row>
    <row r="2645" spans="1:18" x14ac:dyDescent="0.2">
      <c r="A2645" s="32"/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</row>
    <row r="2646" spans="1:18" x14ac:dyDescent="0.2">
      <c r="A2646" s="32"/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</row>
    <row r="2647" spans="1:18" x14ac:dyDescent="0.2">
      <c r="A2647" s="32"/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</row>
    <row r="2648" spans="1:18" x14ac:dyDescent="0.2">
      <c r="A2648" s="32"/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</row>
    <row r="2649" spans="1:18" x14ac:dyDescent="0.2">
      <c r="A2649" s="32"/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</row>
    <row r="2650" spans="1:18" x14ac:dyDescent="0.2">
      <c r="A2650" s="32"/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</row>
    <row r="2651" spans="1:18" x14ac:dyDescent="0.2">
      <c r="A2651" s="32"/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</row>
    <row r="2652" spans="1:18" x14ac:dyDescent="0.2">
      <c r="A2652" s="32"/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</row>
    <row r="2653" spans="1:18" x14ac:dyDescent="0.2">
      <c r="A2653" s="32"/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</row>
    <row r="2654" spans="1:18" x14ac:dyDescent="0.2">
      <c r="A2654" s="32"/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</row>
    <row r="2655" spans="1:18" x14ac:dyDescent="0.2">
      <c r="A2655" s="32"/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</row>
    <row r="2656" spans="1:18" x14ac:dyDescent="0.2">
      <c r="A2656" s="32"/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</row>
    <row r="2657" spans="1:18" x14ac:dyDescent="0.2">
      <c r="A2657" s="32"/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</row>
    <row r="2658" spans="1:18" x14ac:dyDescent="0.2">
      <c r="A2658" s="32"/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</row>
    <row r="2659" spans="1:18" x14ac:dyDescent="0.2">
      <c r="A2659" s="32"/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</row>
    <row r="2660" spans="1:18" x14ac:dyDescent="0.2">
      <c r="A2660" s="32"/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</row>
    <row r="2661" spans="1:18" x14ac:dyDescent="0.2">
      <c r="A2661" s="32"/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</row>
    <row r="2662" spans="1:18" x14ac:dyDescent="0.2">
      <c r="A2662" s="32"/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</row>
    <row r="2663" spans="1:18" x14ac:dyDescent="0.2">
      <c r="A2663" s="32"/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</row>
    <row r="2664" spans="1:18" x14ac:dyDescent="0.2">
      <c r="A2664" s="32"/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</row>
    <row r="2665" spans="1:18" x14ac:dyDescent="0.2">
      <c r="A2665" s="32"/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</row>
    <row r="2666" spans="1:18" x14ac:dyDescent="0.2">
      <c r="A2666" s="32"/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</row>
    <row r="2667" spans="1:18" x14ac:dyDescent="0.2">
      <c r="A2667" s="32"/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</row>
    <row r="2668" spans="1:18" x14ac:dyDescent="0.2">
      <c r="A2668" s="32"/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</row>
    <row r="2669" spans="1:18" x14ac:dyDescent="0.2">
      <c r="A2669" s="32"/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</row>
    <row r="2670" spans="1:18" x14ac:dyDescent="0.2">
      <c r="A2670" s="32"/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</row>
    <row r="2671" spans="1:18" x14ac:dyDescent="0.2">
      <c r="A2671" s="32"/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</row>
    <row r="2672" spans="1:18" x14ac:dyDescent="0.2">
      <c r="A2672" s="32"/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</row>
    <row r="2673" spans="1:18" x14ac:dyDescent="0.2">
      <c r="A2673" s="32"/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</row>
    <row r="2674" spans="1:18" x14ac:dyDescent="0.2">
      <c r="A2674" s="32"/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</row>
    <row r="2675" spans="1:18" x14ac:dyDescent="0.2">
      <c r="A2675" s="32"/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</row>
    <row r="2676" spans="1:18" x14ac:dyDescent="0.2">
      <c r="A2676" s="32"/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</row>
    <row r="2677" spans="1:18" x14ac:dyDescent="0.2">
      <c r="A2677" s="32"/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</row>
    <row r="2678" spans="1:18" x14ac:dyDescent="0.2">
      <c r="A2678" s="32"/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</row>
    <row r="2679" spans="1:18" x14ac:dyDescent="0.2">
      <c r="A2679" s="32"/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</row>
    <row r="2680" spans="1:18" x14ac:dyDescent="0.2">
      <c r="A2680" s="32"/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</row>
    <row r="2681" spans="1:18" x14ac:dyDescent="0.2">
      <c r="A2681" s="32"/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</row>
    <row r="2682" spans="1:18" x14ac:dyDescent="0.2">
      <c r="A2682" s="32"/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</row>
    <row r="2683" spans="1:18" x14ac:dyDescent="0.2">
      <c r="A2683" s="32"/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</row>
    <row r="2684" spans="1:18" x14ac:dyDescent="0.2">
      <c r="A2684" s="32"/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</row>
    <row r="2685" spans="1:18" x14ac:dyDescent="0.2">
      <c r="A2685" s="32"/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</row>
    <row r="2686" spans="1:18" x14ac:dyDescent="0.2">
      <c r="A2686" s="32"/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</row>
    <row r="2687" spans="1:18" x14ac:dyDescent="0.2">
      <c r="A2687" s="32"/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</row>
    <row r="2688" spans="1:18" x14ac:dyDescent="0.2">
      <c r="A2688" s="32"/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</row>
    <row r="2689" spans="1:18" x14ac:dyDescent="0.2">
      <c r="A2689" s="32"/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</row>
    <row r="2690" spans="1:18" x14ac:dyDescent="0.2">
      <c r="A2690" s="32"/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</row>
    <row r="2691" spans="1:18" x14ac:dyDescent="0.2">
      <c r="A2691" s="32"/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</row>
    <row r="2692" spans="1:18" x14ac:dyDescent="0.2">
      <c r="A2692" s="32"/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</row>
    <row r="2693" spans="1:18" x14ac:dyDescent="0.2">
      <c r="A2693" s="32"/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</row>
    <row r="2694" spans="1:18" x14ac:dyDescent="0.2">
      <c r="A2694" s="32"/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</row>
    <row r="2695" spans="1:18" x14ac:dyDescent="0.2">
      <c r="A2695" s="32"/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</row>
    <row r="2696" spans="1:18" x14ac:dyDescent="0.2">
      <c r="A2696" s="32"/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</row>
    <row r="2697" spans="1:18" x14ac:dyDescent="0.2">
      <c r="A2697" s="32"/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</row>
    <row r="2698" spans="1:18" x14ac:dyDescent="0.2">
      <c r="A2698" s="32"/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</row>
    <row r="2699" spans="1:18" x14ac:dyDescent="0.2">
      <c r="A2699" s="32"/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</row>
    <row r="2700" spans="1:18" x14ac:dyDescent="0.2">
      <c r="A2700" s="32"/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</row>
    <row r="2701" spans="1:18" x14ac:dyDescent="0.2">
      <c r="A2701" s="32"/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</row>
    <row r="2702" spans="1:18" x14ac:dyDescent="0.2">
      <c r="A2702" s="32"/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</row>
    <row r="2703" spans="1:18" x14ac:dyDescent="0.2">
      <c r="A2703" s="32"/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</row>
    <row r="2704" spans="1:18" x14ac:dyDescent="0.2">
      <c r="A2704" s="32"/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</row>
    <row r="2705" spans="1:18" x14ac:dyDescent="0.2">
      <c r="A2705" s="32"/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</row>
    <row r="2706" spans="1:18" x14ac:dyDescent="0.2">
      <c r="A2706" s="32"/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</row>
    <row r="2707" spans="1:18" x14ac:dyDescent="0.2">
      <c r="A2707" s="32"/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</row>
    <row r="2708" spans="1:18" x14ac:dyDescent="0.2">
      <c r="A2708" s="32"/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</row>
    <row r="2709" spans="1:18" x14ac:dyDescent="0.2">
      <c r="A2709" s="32"/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</row>
    <row r="2710" spans="1:18" x14ac:dyDescent="0.2">
      <c r="A2710" s="32"/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</row>
    <row r="2711" spans="1:18" x14ac:dyDescent="0.2">
      <c r="A2711" s="32"/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</row>
    <row r="2712" spans="1:18" x14ac:dyDescent="0.2">
      <c r="A2712" s="32"/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</row>
    <row r="2713" spans="1:18" x14ac:dyDescent="0.2">
      <c r="A2713" s="32"/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</row>
    <row r="2714" spans="1:18" x14ac:dyDescent="0.2">
      <c r="A2714" s="32"/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</row>
    <row r="2715" spans="1:18" x14ac:dyDescent="0.2">
      <c r="A2715" s="32"/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</row>
    <row r="2716" spans="1:18" x14ac:dyDescent="0.2">
      <c r="A2716" s="32"/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</row>
    <row r="2717" spans="1:18" x14ac:dyDescent="0.2">
      <c r="A2717" s="32"/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</row>
    <row r="2718" spans="1:18" x14ac:dyDescent="0.2">
      <c r="A2718" s="32"/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</row>
    <row r="2719" spans="1:18" x14ac:dyDescent="0.2">
      <c r="A2719" s="32"/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</row>
    <row r="2720" spans="1:18" x14ac:dyDescent="0.2">
      <c r="A2720" s="32"/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</row>
    <row r="2721" spans="1:18" x14ac:dyDescent="0.2">
      <c r="A2721" s="32"/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</row>
    <row r="2722" spans="1:18" x14ac:dyDescent="0.2">
      <c r="A2722" s="32"/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</row>
    <row r="2723" spans="1:18" x14ac:dyDescent="0.2">
      <c r="A2723" s="32"/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</row>
    <row r="2724" spans="1:18" x14ac:dyDescent="0.2">
      <c r="A2724" s="32"/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</row>
    <row r="2725" spans="1:18" x14ac:dyDescent="0.2">
      <c r="A2725" s="32"/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</row>
    <row r="2726" spans="1:18" x14ac:dyDescent="0.2">
      <c r="A2726" s="32"/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</row>
    <row r="2727" spans="1:18" x14ac:dyDescent="0.2">
      <c r="A2727" s="32"/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</row>
    <row r="2728" spans="1:18" x14ac:dyDescent="0.2">
      <c r="A2728" s="32"/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</row>
    <row r="2729" spans="1:18" x14ac:dyDescent="0.2">
      <c r="A2729" s="32"/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</row>
    <row r="2730" spans="1:18" x14ac:dyDescent="0.2">
      <c r="A2730" s="32"/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</row>
    <row r="2731" spans="1:18" x14ac:dyDescent="0.2">
      <c r="A2731" s="32"/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</row>
    <row r="2732" spans="1:18" x14ac:dyDescent="0.2">
      <c r="A2732" s="32"/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</row>
    <row r="2733" spans="1:18" x14ac:dyDescent="0.2">
      <c r="A2733" s="32"/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</row>
    <row r="2734" spans="1:18" x14ac:dyDescent="0.2">
      <c r="A2734" s="32"/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</row>
    <row r="2735" spans="1:18" x14ac:dyDescent="0.2">
      <c r="A2735" s="32"/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</row>
    <row r="2736" spans="1:18" x14ac:dyDescent="0.2">
      <c r="A2736" s="32"/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</row>
    <row r="2737" spans="1:18" x14ac:dyDescent="0.2">
      <c r="A2737" s="32"/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</row>
    <row r="2738" spans="1:18" x14ac:dyDescent="0.2">
      <c r="A2738" s="32"/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</row>
    <row r="2739" spans="1:18" x14ac:dyDescent="0.2">
      <c r="A2739" s="32"/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</row>
    <row r="2740" spans="1:18" x14ac:dyDescent="0.2">
      <c r="A2740" s="32"/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</row>
    <row r="2741" spans="1:18" x14ac:dyDescent="0.2">
      <c r="A2741" s="32"/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</row>
    <row r="2742" spans="1:18" x14ac:dyDescent="0.2">
      <c r="A2742" s="32"/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</row>
    <row r="2743" spans="1:18" x14ac:dyDescent="0.2">
      <c r="A2743" s="32"/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</row>
    <row r="2744" spans="1:18" x14ac:dyDescent="0.2">
      <c r="A2744" s="32"/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</row>
    <row r="2745" spans="1:18" x14ac:dyDescent="0.2">
      <c r="A2745" s="32"/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</row>
    <row r="2746" spans="1:18" x14ac:dyDescent="0.2">
      <c r="A2746" s="32"/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</row>
    <row r="2747" spans="1:18" x14ac:dyDescent="0.2">
      <c r="A2747" s="32"/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</row>
    <row r="2748" spans="1:18" x14ac:dyDescent="0.2">
      <c r="A2748" s="32"/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</row>
    <row r="2749" spans="1:18" x14ac:dyDescent="0.2">
      <c r="A2749" s="32"/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</row>
    <row r="2750" spans="1:18" x14ac:dyDescent="0.2">
      <c r="A2750" s="32"/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</row>
    <row r="2751" spans="1:18" x14ac:dyDescent="0.2">
      <c r="A2751" s="32"/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</row>
    <row r="2752" spans="1:18" x14ac:dyDescent="0.2">
      <c r="A2752" s="32"/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</row>
    <row r="2753" spans="1:18" x14ac:dyDescent="0.2">
      <c r="A2753" s="32"/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</row>
    <row r="2754" spans="1:18" x14ac:dyDescent="0.2">
      <c r="A2754" s="32"/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</row>
    <row r="2755" spans="1:18" x14ac:dyDescent="0.2">
      <c r="A2755" s="32"/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</row>
    <row r="2756" spans="1:18" x14ac:dyDescent="0.2">
      <c r="A2756" s="32"/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</row>
    <row r="2757" spans="1:18" x14ac:dyDescent="0.2">
      <c r="A2757" s="32"/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</row>
    <row r="2758" spans="1:18" x14ac:dyDescent="0.2">
      <c r="A2758" s="32"/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</row>
    <row r="2759" spans="1:18" x14ac:dyDescent="0.2">
      <c r="A2759" s="32"/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</row>
    <row r="2760" spans="1:18" x14ac:dyDescent="0.2">
      <c r="A2760" s="32"/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</row>
    <row r="2761" spans="1:18" x14ac:dyDescent="0.2">
      <c r="A2761" s="32"/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</row>
    <row r="2762" spans="1:18" x14ac:dyDescent="0.2">
      <c r="A2762" s="32"/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</row>
    <row r="2763" spans="1:18" x14ac:dyDescent="0.2">
      <c r="A2763" s="32"/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</row>
    <row r="2764" spans="1:18" x14ac:dyDescent="0.2">
      <c r="A2764" s="32"/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</row>
    <row r="2765" spans="1:18" x14ac:dyDescent="0.2">
      <c r="A2765" s="32"/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</row>
    <row r="2766" spans="1:18" x14ac:dyDescent="0.2">
      <c r="A2766" s="32"/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</row>
    <row r="2767" spans="1:18" x14ac:dyDescent="0.2">
      <c r="A2767" s="32"/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</row>
    <row r="2768" spans="1:18" x14ac:dyDescent="0.2">
      <c r="A2768" s="32"/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</row>
    <row r="2769" spans="1:18" x14ac:dyDescent="0.2">
      <c r="A2769" s="32"/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</row>
    <row r="2770" spans="1:18" x14ac:dyDescent="0.2">
      <c r="A2770" s="32"/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</row>
    <row r="2771" spans="1:18" x14ac:dyDescent="0.2">
      <c r="A2771" s="32"/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</row>
    <row r="2772" spans="1:18" x14ac:dyDescent="0.2">
      <c r="A2772" s="32"/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</row>
    <row r="2773" spans="1:18" x14ac:dyDescent="0.2">
      <c r="A2773" s="32"/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</row>
    <row r="2774" spans="1:18" x14ac:dyDescent="0.2">
      <c r="A2774" s="32"/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</row>
    <row r="2775" spans="1:18" x14ac:dyDescent="0.2">
      <c r="A2775" s="32"/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</row>
    <row r="2776" spans="1:18" x14ac:dyDescent="0.2">
      <c r="A2776" s="32"/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</row>
    <row r="2777" spans="1:18" x14ac:dyDescent="0.2">
      <c r="A2777" s="32"/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</row>
    <row r="2778" spans="1:18" x14ac:dyDescent="0.2">
      <c r="A2778" s="32"/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</row>
    <row r="2779" spans="1:18" x14ac:dyDescent="0.2">
      <c r="A2779" s="32"/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</row>
    <row r="2780" spans="1:18" x14ac:dyDescent="0.2">
      <c r="A2780" s="32"/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</row>
    <row r="2781" spans="1:18" x14ac:dyDescent="0.2">
      <c r="A2781" s="32"/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</row>
    <row r="2782" spans="1:18" x14ac:dyDescent="0.2">
      <c r="A2782" s="32"/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</row>
    <row r="2783" spans="1:18" x14ac:dyDescent="0.2">
      <c r="A2783" s="32"/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</row>
    <row r="2784" spans="1:18" x14ac:dyDescent="0.2">
      <c r="A2784" s="32"/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</row>
    <row r="2785" spans="1:18" x14ac:dyDescent="0.2">
      <c r="A2785" s="32"/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</row>
    <row r="2786" spans="1:18" x14ac:dyDescent="0.2">
      <c r="A2786" s="32"/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</row>
    <row r="2787" spans="1:18" x14ac:dyDescent="0.2">
      <c r="A2787" s="32"/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</row>
    <row r="2788" spans="1:18" x14ac:dyDescent="0.2">
      <c r="A2788" s="32"/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</row>
    <row r="2789" spans="1:18" x14ac:dyDescent="0.2">
      <c r="A2789" s="32"/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</row>
    <row r="2790" spans="1:18" x14ac:dyDescent="0.2">
      <c r="A2790" s="32"/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</row>
    <row r="2791" spans="1:18" x14ac:dyDescent="0.2">
      <c r="A2791" s="32"/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</row>
    <row r="2792" spans="1:18" x14ac:dyDescent="0.2">
      <c r="A2792" s="32"/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</row>
    <row r="2793" spans="1:18" x14ac:dyDescent="0.2">
      <c r="A2793" s="32"/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</row>
    <row r="2794" spans="1:18" x14ac:dyDescent="0.2">
      <c r="A2794" s="32"/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</row>
    <row r="2795" spans="1:18" x14ac:dyDescent="0.2">
      <c r="A2795" s="32"/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</row>
    <row r="2796" spans="1:18" x14ac:dyDescent="0.2">
      <c r="A2796" s="32"/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</row>
    <row r="2797" spans="1:18" x14ac:dyDescent="0.2">
      <c r="A2797" s="32"/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</row>
    <row r="2798" spans="1:18" x14ac:dyDescent="0.2">
      <c r="A2798" s="32"/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</row>
    <row r="2799" spans="1:18" x14ac:dyDescent="0.2">
      <c r="A2799" s="32"/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</row>
    <row r="2800" spans="1:18" x14ac:dyDescent="0.2">
      <c r="A2800" s="32"/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</row>
    <row r="2801" spans="1:18" x14ac:dyDescent="0.2">
      <c r="A2801" s="32"/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</row>
    <row r="2802" spans="1:18" x14ac:dyDescent="0.2">
      <c r="A2802" s="32"/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</row>
    <row r="2803" spans="1:18" x14ac:dyDescent="0.2">
      <c r="A2803" s="32"/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</row>
    <row r="2804" spans="1:18" x14ac:dyDescent="0.2">
      <c r="A2804" s="32"/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</row>
    <row r="2805" spans="1:18" x14ac:dyDescent="0.2">
      <c r="A2805" s="32"/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</row>
    <row r="2806" spans="1:18" x14ac:dyDescent="0.2">
      <c r="A2806" s="32"/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</row>
    <row r="2807" spans="1:18" x14ac:dyDescent="0.2">
      <c r="A2807" s="32"/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</row>
    <row r="2808" spans="1:18" x14ac:dyDescent="0.2">
      <c r="A2808" s="32"/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</row>
    <row r="2809" spans="1:18" x14ac:dyDescent="0.2">
      <c r="A2809" s="32"/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</row>
    <row r="2810" spans="1:18" x14ac:dyDescent="0.2">
      <c r="A2810" s="32"/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</row>
    <row r="2811" spans="1:18" x14ac:dyDescent="0.2">
      <c r="A2811" s="32"/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</row>
    <row r="2812" spans="1:18" x14ac:dyDescent="0.2">
      <c r="A2812" s="32"/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</row>
    <row r="2813" spans="1:18" x14ac:dyDescent="0.2">
      <c r="A2813" s="32"/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</row>
    <row r="2814" spans="1:18" x14ac:dyDescent="0.2">
      <c r="A2814" s="32"/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</row>
    <row r="2815" spans="1:18" x14ac:dyDescent="0.2">
      <c r="A2815" s="32"/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</row>
    <row r="2816" spans="1:18" x14ac:dyDescent="0.2">
      <c r="A2816" s="32"/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</row>
    <row r="2817" spans="1:18" x14ac:dyDescent="0.2">
      <c r="A2817" s="32"/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</row>
    <row r="2818" spans="1:18" x14ac:dyDescent="0.2">
      <c r="A2818" s="32"/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</row>
    <row r="2819" spans="1:18" x14ac:dyDescent="0.2">
      <c r="A2819" s="32"/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</row>
    <row r="2820" spans="1:18" x14ac:dyDescent="0.2">
      <c r="A2820" s="32"/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</row>
    <row r="2821" spans="1:18" x14ac:dyDescent="0.2">
      <c r="A2821" s="32"/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</row>
    <row r="2822" spans="1:18" x14ac:dyDescent="0.2">
      <c r="A2822" s="32"/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</row>
    <row r="2823" spans="1:18" x14ac:dyDescent="0.2">
      <c r="A2823" s="32"/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</row>
    <row r="2824" spans="1:18" x14ac:dyDescent="0.2">
      <c r="A2824" s="32"/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</row>
    <row r="2825" spans="1:18" x14ac:dyDescent="0.2">
      <c r="A2825" s="32"/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</row>
    <row r="2826" spans="1:18" x14ac:dyDescent="0.2">
      <c r="A2826" s="32"/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</row>
    <row r="2827" spans="1:18" x14ac:dyDescent="0.2">
      <c r="A2827" s="32"/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</row>
    <row r="2828" spans="1:18" x14ac:dyDescent="0.2">
      <c r="A2828" s="32"/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</row>
    <row r="2829" spans="1:18" x14ac:dyDescent="0.2">
      <c r="A2829" s="32"/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</row>
    <row r="2830" spans="1:18" x14ac:dyDescent="0.2">
      <c r="A2830" s="32"/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</row>
    <row r="2831" spans="1:18" x14ac:dyDescent="0.2">
      <c r="A2831" s="32"/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</row>
    <row r="2832" spans="1:18" x14ac:dyDescent="0.2">
      <c r="A2832" s="32"/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</row>
    <row r="2833" spans="1:18" x14ac:dyDescent="0.2">
      <c r="A2833" s="32"/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</row>
    <row r="2834" spans="1:18" x14ac:dyDescent="0.2">
      <c r="A2834" s="32"/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</row>
    <row r="2835" spans="1:18" x14ac:dyDescent="0.2">
      <c r="A2835" s="32"/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</row>
    <row r="2836" spans="1:18" x14ac:dyDescent="0.2">
      <c r="A2836" s="32"/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</row>
    <row r="2837" spans="1:18" x14ac:dyDescent="0.2">
      <c r="A2837" s="32"/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</row>
    <row r="2838" spans="1:18" x14ac:dyDescent="0.2">
      <c r="A2838" s="32"/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</row>
    <row r="2839" spans="1:18" x14ac:dyDescent="0.2">
      <c r="A2839" s="32"/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</row>
    <row r="2840" spans="1:18" x14ac:dyDescent="0.2">
      <c r="A2840" s="32"/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</row>
    <row r="2841" spans="1:18" x14ac:dyDescent="0.2">
      <c r="A2841" s="32"/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</row>
    <row r="2842" spans="1:18" x14ac:dyDescent="0.2">
      <c r="A2842" s="32"/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</row>
    <row r="2843" spans="1:18" x14ac:dyDescent="0.2">
      <c r="A2843" s="32"/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</row>
    <row r="2844" spans="1:18" x14ac:dyDescent="0.2">
      <c r="A2844" s="32"/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</row>
    <row r="2845" spans="1:18" x14ac:dyDescent="0.2">
      <c r="A2845" s="32"/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</row>
    <row r="2846" spans="1:18" x14ac:dyDescent="0.2">
      <c r="A2846" s="32"/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</row>
    <row r="2847" spans="1:18" x14ac:dyDescent="0.2">
      <c r="A2847" s="32"/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</row>
    <row r="2848" spans="1:18" x14ac:dyDescent="0.2">
      <c r="A2848" s="32"/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</row>
    <row r="2849" spans="1:18" x14ac:dyDescent="0.2">
      <c r="A2849" s="32"/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</row>
    <row r="2850" spans="1:18" x14ac:dyDescent="0.2">
      <c r="A2850" s="32"/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</row>
    <row r="2851" spans="1:18" x14ac:dyDescent="0.2">
      <c r="A2851" s="32"/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</row>
    <row r="2852" spans="1:18" x14ac:dyDescent="0.2">
      <c r="A2852" s="32"/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</row>
    <row r="2853" spans="1:18" x14ac:dyDescent="0.2">
      <c r="A2853" s="32"/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</row>
    <row r="2854" spans="1:18" x14ac:dyDescent="0.2">
      <c r="A2854" s="32"/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</row>
    <row r="2855" spans="1:18" x14ac:dyDescent="0.2">
      <c r="A2855" s="32"/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</row>
    <row r="2856" spans="1:18" x14ac:dyDescent="0.2">
      <c r="A2856" s="32"/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</row>
    <row r="2857" spans="1:18" x14ac:dyDescent="0.2">
      <c r="A2857" s="32"/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</row>
    <row r="2858" spans="1:18" x14ac:dyDescent="0.2">
      <c r="A2858" s="32"/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</row>
    <row r="2859" spans="1:18" x14ac:dyDescent="0.2">
      <c r="A2859" s="32"/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</row>
    <row r="2860" spans="1:18" x14ac:dyDescent="0.2">
      <c r="A2860" s="32"/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</row>
    <row r="2861" spans="1:18" x14ac:dyDescent="0.2">
      <c r="A2861" s="32"/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</row>
    <row r="2862" spans="1:18" x14ac:dyDescent="0.2">
      <c r="A2862" s="32"/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</row>
    <row r="2863" spans="1:18" x14ac:dyDescent="0.2">
      <c r="A2863" s="32"/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</row>
    <row r="2864" spans="1:18" x14ac:dyDescent="0.2">
      <c r="A2864" s="32"/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</row>
    <row r="2865" spans="1:18" x14ac:dyDescent="0.2">
      <c r="A2865" s="32"/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</row>
    <row r="2866" spans="1:18" x14ac:dyDescent="0.2">
      <c r="A2866" s="32"/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</row>
    <row r="2867" spans="1:18" x14ac:dyDescent="0.2">
      <c r="A2867" s="32"/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</row>
    <row r="2868" spans="1:18" x14ac:dyDescent="0.2">
      <c r="A2868" s="32"/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</row>
    <row r="2869" spans="1:18" x14ac:dyDescent="0.2">
      <c r="A2869" s="32"/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</row>
    <row r="2870" spans="1:18" x14ac:dyDescent="0.2">
      <c r="A2870" s="32"/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</row>
    <row r="2871" spans="1:18" x14ac:dyDescent="0.2">
      <c r="A2871" s="32"/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</row>
    <row r="2872" spans="1:18" x14ac:dyDescent="0.2">
      <c r="A2872" s="32"/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</row>
    <row r="2873" spans="1:18" x14ac:dyDescent="0.2">
      <c r="A2873" s="32"/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</row>
    <row r="2874" spans="1:18" x14ac:dyDescent="0.2">
      <c r="A2874" s="32"/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</row>
    <row r="2875" spans="1:18" x14ac:dyDescent="0.2">
      <c r="A2875" s="32"/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</row>
    <row r="2876" spans="1:18" x14ac:dyDescent="0.2">
      <c r="A2876" s="32"/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</row>
    <row r="2877" spans="1:18" x14ac:dyDescent="0.2">
      <c r="A2877" s="32"/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</row>
    <row r="2878" spans="1:18" x14ac:dyDescent="0.2">
      <c r="A2878" s="32"/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</row>
    <row r="2879" spans="1:18" x14ac:dyDescent="0.2">
      <c r="A2879" s="32"/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</row>
    <row r="2880" spans="1:18" x14ac:dyDescent="0.2">
      <c r="A2880" s="32"/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</row>
    <row r="2881" spans="1:18" x14ac:dyDescent="0.2">
      <c r="A2881" s="32"/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</row>
    <row r="2882" spans="1:18" x14ac:dyDescent="0.2">
      <c r="A2882" s="32"/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</row>
    <row r="2883" spans="1:18" x14ac:dyDescent="0.2">
      <c r="A2883" s="32"/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</row>
    <row r="2884" spans="1:18" x14ac:dyDescent="0.2">
      <c r="A2884" s="32"/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</row>
    <row r="2885" spans="1:18" x14ac:dyDescent="0.2">
      <c r="A2885" s="32"/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</row>
    <row r="2886" spans="1:18" x14ac:dyDescent="0.2">
      <c r="A2886" s="32"/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</row>
    <row r="2887" spans="1:18" x14ac:dyDescent="0.2">
      <c r="A2887" s="32"/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</row>
    <row r="2888" spans="1:18" x14ac:dyDescent="0.2">
      <c r="A2888" s="32"/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</row>
    <row r="2889" spans="1:18" x14ac:dyDescent="0.2">
      <c r="A2889" s="32"/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</row>
    <row r="2890" spans="1:18" x14ac:dyDescent="0.2">
      <c r="A2890" s="32"/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</row>
    <row r="2891" spans="1:18" x14ac:dyDescent="0.2">
      <c r="A2891" s="32"/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</row>
    <row r="2892" spans="1:18" x14ac:dyDescent="0.2">
      <c r="A2892" s="32"/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</row>
    <row r="2893" spans="1:18" x14ac:dyDescent="0.2">
      <c r="A2893" s="32"/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</row>
    <row r="2894" spans="1:18" x14ac:dyDescent="0.2">
      <c r="A2894" s="32"/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</row>
    <row r="2895" spans="1:18" x14ac:dyDescent="0.2">
      <c r="A2895" s="32"/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</row>
    <row r="2896" spans="1:18" x14ac:dyDescent="0.2">
      <c r="A2896" s="32"/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</row>
    <row r="2897" spans="1:18" x14ac:dyDescent="0.2">
      <c r="A2897" s="32"/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</row>
    <row r="2898" spans="1:18" x14ac:dyDescent="0.2">
      <c r="A2898" s="32"/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</row>
    <row r="2899" spans="1:18" x14ac:dyDescent="0.2">
      <c r="A2899" s="32"/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</row>
    <row r="2900" spans="1:18" x14ac:dyDescent="0.2">
      <c r="A2900" s="32"/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</row>
    <row r="2901" spans="1:18" x14ac:dyDescent="0.2">
      <c r="A2901" s="32"/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</row>
    <row r="2902" spans="1:18" x14ac:dyDescent="0.2">
      <c r="A2902" s="32"/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</row>
    <row r="2903" spans="1:18" x14ac:dyDescent="0.2">
      <c r="A2903" s="32"/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</row>
    <row r="2904" spans="1:18" x14ac:dyDescent="0.2">
      <c r="A2904" s="32"/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</row>
    <row r="2905" spans="1:18" x14ac:dyDescent="0.2">
      <c r="A2905" s="32"/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</row>
    <row r="2906" spans="1:18" x14ac:dyDescent="0.2">
      <c r="A2906" s="32"/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</row>
    <row r="2907" spans="1:18" x14ac:dyDescent="0.2">
      <c r="A2907" s="32"/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</row>
    <row r="2908" spans="1:18" x14ac:dyDescent="0.2">
      <c r="A2908" s="32"/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</row>
    <row r="2909" spans="1:18" x14ac:dyDescent="0.2">
      <c r="A2909" s="32"/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</row>
    <row r="2910" spans="1:18" x14ac:dyDescent="0.2">
      <c r="A2910" s="32"/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</row>
    <row r="2911" spans="1:18" x14ac:dyDescent="0.2">
      <c r="A2911" s="32"/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</row>
    <row r="2912" spans="1:18" x14ac:dyDescent="0.2">
      <c r="A2912" s="32"/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</row>
    <row r="2913" spans="1:18" x14ac:dyDescent="0.2">
      <c r="A2913" s="32"/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</row>
    <row r="2914" spans="1:18" x14ac:dyDescent="0.2">
      <c r="A2914" s="32"/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</row>
    <row r="2915" spans="1:18" x14ac:dyDescent="0.2">
      <c r="A2915" s="32"/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</row>
    <row r="2916" spans="1:18" x14ac:dyDescent="0.2">
      <c r="A2916" s="32"/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</row>
    <row r="2917" spans="1:18" x14ac:dyDescent="0.2">
      <c r="A2917" s="32"/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</row>
    <row r="2918" spans="1:18" x14ac:dyDescent="0.2">
      <c r="A2918" s="32"/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</row>
    <row r="2919" spans="1:18" x14ac:dyDescent="0.2">
      <c r="A2919" s="32"/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</row>
    <row r="2920" spans="1:18" x14ac:dyDescent="0.2">
      <c r="A2920" s="32"/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</row>
    <row r="2921" spans="1:18" x14ac:dyDescent="0.2">
      <c r="A2921" s="32"/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</row>
    <row r="2922" spans="1:18" x14ac:dyDescent="0.2">
      <c r="A2922" s="32"/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</row>
    <row r="2923" spans="1:18" x14ac:dyDescent="0.2">
      <c r="A2923" s="32"/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</row>
    <row r="2924" spans="1:18" x14ac:dyDescent="0.2">
      <c r="A2924" s="32"/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</row>
    <row r="2925" spans="1:18" x14ac:dyDescent="0.2">
      <c r="A2925" s="32"/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</row>
    <row r="2926" spans="1:18" x14ac:dyDescent="0.2">
      <c r="A2926" s="32"/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</row>
    <row r="2927" spans="1:18" x14ac:dyDescent="0.2">
      <c r="A2927" s="32"/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</row>
    <row r="2928" spans="1:18" x14ac:dyDescent="0.2">
      <c r="A2928" s="32"/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</row>
    <row r="2929" spans="1:18" x14ac:dyDescent="0.2">
      <c r="A2929" s="32"/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</row>
    <row r="2930" spans="1:18" x14ac:dyDescent="0.2">
      <c r="A2930" s="32"/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</row>
    <row r="2931" spans="1:18" x14ac:dyDescent="0.2">
      <c r="A2931" s="32"/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</row>
    <row r="2932" spans="1:18" x14ac:dyDescent="0.2">
      <c r="A2932" s="32"/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</row>
    <row r="2933" spans="1:18" x14ac:dyDescent="0.2">
      <c r="A2933" s="32"/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</row>
    <row r="2934" spans="1:18" x14ac:dyDescent="0.2">
      <c r="A2934" s="32"/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</row>
    <row r="2935" spans="1:18" x14ac:dyDescent="0.2">
      <c r="A2935" s="32"/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</row>
    <row r="2936" spans="1:18" x14ac:dyDescent="0.2">
      <c r="A2936" s="32"/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</row>
    <row r="2937" spans="1:18" x14ac:dyDescent="0.2">
      <c r="A2937" s="32"/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</row>
    <row r="2938" spans="1:18" x14ac:dyDescent="0.2">
      <c r="A2938" s="32"/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</row>
    <row r="2939" spans="1:18" x14ac:dyDescent="0.2">
      <c r="A2939" s="32"/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</row>
    <row r="2940" spans="1:18" x14ac:dyDescent="0.2">
      <c r="A2940" s="32"/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</row>
    <row r="2941" spans="1:18" x14ac:dyDescent="0.2">
      <c r="A2941" s="32"/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</row>
    <row r="2942" spans="1:18" x14ac:dyDescent="0.2">
      <c r="A2942" s="32"/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</row>
    <row r="2943" spans="1:18" x14ac:dyDescent="0.2">
      <c r="A2943" s="32"/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</row>
    <row r="2944" spans="1:18" x14ac:dyDescent="0.2">
      <c r="A2944" s="32"/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</row>
    <row r="2945" spans="1:18" x14ac:dyDescent="0.2">
      <c r="A2945" s="32"/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</row>
    <row r="2946" spans="1:18" x14ac:dyDescent="0.2">
      <c r="A2946" s="32"/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</row>
    <row r="2947" spans="1:18" x14ac:dyDescent="0.2">
      <c r="A2947" s="32"/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</row>
    <row r="2948" spans="1:18" x14ac:dyDescent="0.2">
      <c r="A2948" s="32"/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</row>
    <row r="2949" spans="1:18" x14ac:dyDescent="0.2">
      <c r="A2949" s="32"/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</row>
    <row r="2950" spans="1:18" x14ac:dyDescent="0.2">
      <c r="A2950" s="32"/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</row>
    <row r="2951" spans="1:18" x14ac:dyDescent="0.2">
      <c r="A2951" s="32"/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</row>
    <row r="2952" spans="1:18" x14ac:dyDescent="0.2">
      <c r="A2952" s="32"/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</row>
    <row r="2953" spans="1:18" x14ac:dyDescent="0.2">
      <c r="A2953" s="32"/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</row>
    <row r="2954" spans="1:18" x14ac:dyDescent="0.2">
      <c r="A2954" s="32"/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</row>
    <row r="2955" spans="1:18" x14ac:dyDescent="0.2">
      <c r="A2955" s="32"/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</row>
    <row r="2956" spans="1:18" x14ac:dyDescent="0.2">
      <c r="A2956" s="32"/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</row>
    <row r="2957" spans="1:18" x14ac:dyDescent="0.2">
      <c r="A2957" s="32"/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</row>
    <row r="2958" spans="1:18" x14ac:dyDescent="0.2">
      <c r="A2958" s="32"/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</row>
    <row r="2959" spans="1:18" x14ac:dyDescent="0.2">
      <c r="A2959" s="32"/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</row>
    <row r="2960" spans="1:18" x14ac:dyDescent="0.2">
      <c r="A2960" s="32"/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</row>
    <row r="2961" spans="1:12" x14ac:dyDescent="0.2">
      <c r="A2961" s="32"/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</row>
    <row r="2962" spans="1:12" x14ac:dyDescent="0.2">
      <c r="A2962" s="32"/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</row>
    <row r="2963" spans="1:12" x14ac:dyDescent="0.2">
      <c r="A2963" s="32"/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</row>
    <row r="2964" spans="1:12" x14ac:dyDescent="0.2">
      <c r="A2964" s="32"/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</row>
    <row r="2965" spans="1:12" x14ac:dyDescent="0.2">
      <c r="A2965" s="32"/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</row>
    <row r="2966" spans="1:12" x14ac:dyDescent="0.2">
      <c r="A2966" s="32"/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</row>
    <row r="2967" spans="1:12" x14ac:dyDescent="0.2">
      <c r="A2967" s="32"/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</row>
    <row r="2968" spans="1:12" x14ac:dyDescent="0.2">
      <c r="A2968" s="32"/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</row>
    <row r="2969" spans="1:12" x14ac:dyDescent="0.2">
      <c r="A2969" s="32"/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</row>
    <row r="2970" spans="1:12" x14ac:dyDescent="0.2">
      <c r="A2970" s="32"/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</row>
    <row r="2971" spans="1:12" x14ac:dyDescent="0.2">
      <c r="A2971" s="32"/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</row>
    <row r="2972" spans="1:12" x14ac:dyDescent="0.2">
      <c r="A2972" s="32"/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</row>
    <row r="2973" spans="1:12" x14ac:dyDescent="0.2">
      <c r="A2973" s="32"/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</row>
    <row r="2974" spans="1:12" x14ac:dyDescent="0.2">
      <c r="A2974" s="32"/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</row>
    <row r="2975" spans="1:12" x14ac:dyDescent="0.2">
      <c r="A2975" s="32"/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</row>
    <row r="2976" spans="1:12" x14ac:dyDescent="0.2">
      <c r="A2976" s="32"/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</row>
    <row r="2977" spans="1:12" x14ac:dyDescent="0.2">
      <c r="A2977" s="32"/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</row>
    <row r="2978" spans="1:12" x14ac:dyDescent="0.2">
      <c r="A2978" s="32"/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</row>
    <row r="2979" spans="1:12" x14ac:dyDescent="0.2">
      <c r="A2979" s="32"/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</row>
    <row r="2980" spans="1:12" x14ac:dyDescent="0.2">
      <c r="A2980" s="32"/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</row>
    <row r="2981" spans="1:12" x14ac:dyDescent="0.2">
      <c r="A2981" s="32"/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</row>
    <row r="2982" spans="1:12" x14ac:dyDescent="0.2">
      <c r="A2982" s="32"/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</row>
    <row r="2983" spans="1:12" x14ac:dyDescent="0.2">
      <c r="A2983" s="32"/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</row>
    <row r="2984" spans="1:12" x14ac:dyDescent="0.2">
      <c r="A2984" s="32"/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</row>
    <row r="2985" spans="1:12" x14ac:dyDescent="0.2">
      <c r="A2985" s="32"/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</row>
    <row r="2986" spans="1:12" x14ac:dyDescent="0.2">
      <c r="A2986" s="32"/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</row>
    <row r="2987" spans="1:12" x14ac:dyDescent="0.2">
      <c r="A2987" s="32"/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</row>
    <row r="2988" spans="1:12" x14ac:dyDescent="0.2">
      <c r="A2988" s="32"/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</row>
    <row r="2989" spans="1:12" x14ac:dyDescent="0.2">
      <c r="A2989" s="32"/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</row>
    <row r="2990" spans="1:12" x14ac:dyDescent="0.2">
      <c r="A2990" s="32"/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</row>
    <row r="2991" spans="1:12" x14ac:dyDescent="0.2">
      <c r="A2991" s="32"/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</row>
    <row r="2992" spans="1:12" x14ac:dyDescent="0.2">
      <c r="A2992" s="32"/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</row>
    <row r="2993" spans="1:12" x14ac:dyDescent="0.2">
      <c r="A2993" s="32"/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</row>
    <row r="2994" spans="1:12" x14ac:dyDescent="0.2">
      <c r="A2994" s="32"/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</row>
    <row r="2995" spans="1:12" x14ac:dyDescent="0.2">
      <c r="A2995" s="32"/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</row>
    <row r="2996" spans="1:12" x14ac:dyDescent="0.2">
      <c r="A2996" s="32"/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</row>
    <row r="2997" spans="1:12" x14ac:dyDescent="0.2">
      <c r="A2997" s="32"/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</row>
    <row r="2998" spans="1:12" x14ac:dyDescent="0.2">
      <c r="A2998" s="32"/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</row>
    <row r="2999" spans="1:12" x14ac:dyDescent="0.2">
      <c r="A2999" s="32"/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</row>
    <row r="3000" spans="1:12" x14ac:dyDescent="0.2">
      <c r="A3000" s="32"/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</row>
    <row r="3001" spans="1:12" x14ac:dyDescent="0.2">
      <c r="A3001" s="32"/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</row>
    <row r="3002" spans="1:12" x14ac:dyDescent="0.2">
      <c r="A3002" s="32"/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</row>
    <row r="3003" spans="1:12" x14ac:dyDescent="0.2">
      <c r="A3003" s="32"/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</row>
    <row r="3004" spans="1:12" x14ac:dyDescent="0.2">
      <c r="A3004" s="32"/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</row>
    <row r="3005" spans="1:12" x14ac:dyDescent="0.2">
      <c r="A3005" s="32"/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</row>
    <row r="3006" spans="1:12" x14ac:dyDescent="0.2">
      <c r="A3006" s="32"/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</row>
    <row r="3007" spans="1:12" x14ac:dyDescent="0.2">
      <c r="A3007" s="32"/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</row>
    <row r="3008" spans="1:12" x14ac:dyDescent="0.2">
      <c r="A3008" s="32"/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</row>
    <row r="3009" spans="1:12" x14ac:dyDescent="0.2">
      <c r="A3009" s="32"/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</row>
    <row r="3010" spans="1:12" x14ac:dyDescent="0.2">
      <c r="A3010" s="32"/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</row>
    <row r="3011" spans="1:12" x14ac:dyDescent="0.2">
      <c r="A3011" s="32"/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</row>
    <row r="3012" spans="1:12" x14ac:dyDescent="0.2">
      <c r="A3012" s="32"/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</row>
    <row r="3013" spans="1:12" x14ac:dyDescent="0.2">
      <c r="A3013" s="32"/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</row>
    <row r="3014" spans="1:12" x14ac:dyDescent="0.2">
      <c r="A3014" s="32"/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</row>
    <row r="3015" spans="1:12" x14ac:dyDescent="0.2">
      <c r="A3015" s="32"/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</row>
    <row r="3016" spans="1:12" x14ac:dyDescent="0.2">
      <c r="A3016" s="32"/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</row>
    <row r="3017" spans="1:12" x14ac:dyDescent="0.2">
      <c r="A3017" s="32"/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</row>
    <row r="3018" spans="1:12" x14ac:dyDescent="0.2">
      <c r="A3018" s="32"/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</row>
    <row r="3019" spans="1:12" x14ac:dyDescent="0.2">
      <c r="A3019" s="32"/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</row>
    <row r="3020" spans="1:12" x14ac:dyDescent="0.2">
      <c r="A3020" s="32"/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</row>
    <row r="3021" spans="1:12" x14ac:dyDescent="0.2">
      <c r="A3021" s="32"/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</row>
    <row r="3022" spans="1:12" x14ac:dyDescent="0.2">
      <c r="A3022" s="32"/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</row>
    <row r="3023" spans="1:12" x14ac:dyDescent="0.2">
      <c r="A3023" s="32"/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</row>
    <row r="3024" spans="1:12" x14ac:dyDescent="0.2">
      <c r="A3024" s="32"/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</row>
    <row r="3025" spans="1:12" x14ac:dyDescent="0.2">
      <c r="A3025" s="32"/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</row>
    <row r="3026" spans="1:12" x14ac:dyDescent="0.2">
      <c r="A3026" s="32"/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</row>
    <row r="3027" spans="1:12" x14ac:dyDescent="0.2">
      <c r="A3027" s="32"/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</row>
    <row r="3028" spans="1:12" x14ac:dyDescent="0.2">
      <c r="A3028" s="32"/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</row>
    <row r="3029" spans="1:12" x14ac:dyDescent="0.2">
      <c r="A3029" s="32"/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</row>
    <row r="3030" spans="1:12" x14ac:dyDescent="0.2">
      <c r="A3030" s="32"/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</row>
    <row r="3031" spans="1:12" x14ac:dyDescent="0.2">
      <c r="A3031" s="32"/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</row>
    <row r="3032" spans="1:12" x14ac:dyDescent="0.2">
      <c r="A3032" s="32"/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</row>
    <row r="3033" spans="1:12" x14ac:dyDescent="0.2">
      <c r="A3033" s="32"/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</row>
    <row r="3034" spans="1:12" x14ac:dyDescent="0.2">
      <c r="A3034" s="32"/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</row>
    <row r="3035" spans="1:12" x14ac:dyDescent="0.2">
      <c r="A3035" s="32"/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</row>
    <row r="3036" spans="1:12" x14ac:dyDescent="0.2">
      <c r="A3036" s="32"/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</row>
    <row r="3037" spans="1:12" x14ac:dyDescent="0.2">
      <c r="A3037" s="32"/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</row>
    <row r="3038" spans="1:12" x14ac:dyDescent="0.2">
      <c r="A3038" s="32"/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</row>
    <row r="3039" spans="1:12" x14ac:dyDescent="0.2">
      <c r="A3039" s="32"/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</row>
    <row r="3040" spans="1:12" x14ac:dyDescent="0.2">
      <c r="A3040" s="32"/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</row>
    <row r="3041" spans="1:12" x14ac:dyDescent="0.2">
      <c r="A3041" s="32"/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</row>
    <row r="3042" spans="1:12" x14ac:dyDescent="0.2">
      <c r="A3042" s="32"/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</row>
    <row r="3043" spans="1:12" x14ac:dyDescent="0.2">
      <c r="A3043" s="32"/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</row>
    <row r="3044" spans="1:12" x14ac:dyDescent="0.2">
      <c r="A3044" s="32"/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</row>
    <row r="3045" spans="1:12" x14ac:dyDescent="0.2">
      <c r="A3045" s="32"/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</row>
    <row r="3046" spans="1:12" x14ac:dyDescent="0.2">
      <c r="A3046" s="32"/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</row>
    <row r="3047" spans="1:12" x14ac:dyDescent="0.2">
      <c r="A3047" s="32"/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</row>
    <row r="3048" spans="1:12" x14ac:dyDescent="0.2">
      <c r="A3048" s="32"/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</row>
    <row r="3049" spans="1:12" x14ac:dyDescent="0.2">
      <c r="A3049" s="32"/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</row>
    <row r="3050" spans="1:12" x14ac:dyDescent="0.2">
      <c r="A3050" s="32"/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</row>
    <row r="3051" spans="1:12" x14ac:dyDescent="0.2">
      <c r="A3051" s="32"/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</row>
    <row r="3052" spans="1:12" x14ac:dyDescent="0.2">
      <c r="A3052" s="32"/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</row>
    <row r="3053" spans="1:12" x14ac:dyDescent="0.2">
      <c r="A3053" s="32"/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</row>
    <row r="3054" spans="1:12" x14ac:dyDescent="0.2">
      <c r="A3054" s="32"/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</row>
    <row r="3055" spans="1:12" x14ac:dyDescent="0.2">
      <c r="A3055" s="32"/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</row>
    <row r="3056" spans="1:12" x14ac:dyDescent="0.2">
      <c r="A3056" s="32"/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</row>
    <row r="3057" spans="1:12" x14ac:dyDescent="0.2">
      <c r="A3057" s="32"/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</row>
    <row r="3058" spans="1:12" x14ac:dyDescent="0.2">
      <c r="A3058" s="32"/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</row>
    <row r="3059" spans="1:12" x14ac:dyDescent="0.2">
      <c r="A3059" s="32"/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</row>
    <row r="3060" spans="1:12" x14ac:dyDescent="0.2">
      <c r="A3060" s="32"/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</row>
    <row r="3061" spans="1:12" x14ac:dyDescent="0.2">
      <c r="A3061" s="32"/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</row>
    <row r="3062" spans="1:12" x14ac:dyDescent="0.2">
      <c r="A3062" s="32"/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</row>
    <row r="3063" spans="1:12" x14ac:dyDescent="0.2">
      <c r="A3063" s="32"/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</row>
    <row r="3064" spans="1:12" x14ac:dyDescent="0.2">
      <c r="A3064" s="32"/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</row>
    <row r="3065" spans="1:12" x14ac:dyDescent="0.2">
      <c r="A3065" s="32"/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</row>
    <row r="3066" spans="1:12" x14ac:dyDescent="0.2">
      <c r="A3066" s="32"/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</row>
    <row r="3067" spans="1:12" x14ac:dyDescent="0.2">
      <c r="A3067" s="32"/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</row>
    <row r="3068" spans="1:12" x14ac:dyDescent="0.2">
      <c r="A3068" s="32"/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</row>
    <row r="3069" spans="1:12" x14ac:dyDescent="0.2">
      <c r="A3069" s="32"/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</row>
    <row r="3070" spans="1:12" x14ac:dyDescent="0.2">
      <c r="A3070" s="32"/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</row>
    <row r="3071" spans="1:12" x14ac:dyDescent="0.2">
      <c r="A3071" s="32"/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</row>
    <row r="3072" spans="1:12" x14ac:dyDescent="0.2">
      <c r="A3072" s="32"/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</row>
    <row r="3073" spans="1:12" x14ac:dyDescent="0.2">
      <c r="A3073" s="32"/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</row>
    <row r="3074" spans="1:12" x14ac:dyDescent="0.2">
      <c r="A3074" s="32"/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</row>
    <row r="3075" spans="1:12" x14ac:dyDescent="0.2">
      <c r="A3075" s="32"/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</row>
    <row r="3076" spans="1:12" x14ac:dyDescent="0.2">
      <c r="A3076" s="32"/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</row>
    <row r="3077" spans="1:12" x14ac:dyDescent="0.2">
      <c r="A3077" s="32"/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</row>
    <row r="3078" spans="1:12" x14ac:dyDescent="0.2">
      <c r="A3078" s="32"/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</row>
    <row r="3079" spans="1:12" x14ac:dyDescent="0.2">
      <c r="A3079" s="32"/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</row>
    <row r="3080" spans="1:12" x14ac:dyDescent="0.2">
      <c r="A3080" s="32"/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</row>
    <row r="3081" spans="1:12" x14ac:dyDescent="0.2">
      <c r="A3081" s="32"/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</row>
    <row r="3082" spans="1:12" x14ac:dyDescent="0.2">
      <c r="A3082" s="32"/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</row>
    <row r="3083" spans="1:12" x14ac:dyDescent="0.2">
      <c r="A3083" s="32"/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</row>
    <row r="3084" spans="1:12" x14ac:dyDescent="0.2">
      <c r="A3084" s="32"/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</row>
    <row r="3085" spans="1:12" x14ac:dyDescent="0.2">
      <c r="A3085" s="32"/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</row>
    <row r="3086" spans="1:12" x14ac:dyDescent="0.2">
      <c r="A3086" s="32"/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</row>
    <row r="3087" spans="1:12" x14ac:dyDescent="0.2">
      <c r="A3087" s="32"/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</row>
    <row r="3088" spans="1:12" x14ac:dyDescent="0.2">
      <c r="A3088" s="32"/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</row>
    <row r="3089" spans="1:12" x14ac:dyDescent="0.2">
      <c r="A3089" s="32"/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</row>
    <row r="3090" spans="1:12" x14ac:dyDescent="0.2">
      <c r="A3090" s="32"/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</row>
    <row r="3091" spans="1:12" x14ac:dyDescent="0.2">
      <c r="A3091" s="32"/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</row>
    <row r="3092" spans="1:12" x14ac:dyDescent="0.2">
      <c r="A3092" s="32"/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</row>
    <row r="3093" spans="1:12" x14ac:dyDescent="0.2">
      <c r="A3093" s="32"/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</row>
    <row r="3094" spans="1:12" x14ac:dyDescent="0.2">
      <c r="A3094" s="32"/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</row>
    <row r="3095" spans="1:12" x14ac:dyDescent="0.2">
      <c r="A3095" s="32"/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</row>
    <row r="3096" spans="1:12" x14ac:dyDescent="0.2">
      <c r="A3096" s="32"/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</row>
    <row r="3097" spans="1:12" x14ac:dyDescent="0.2">
      <c r="A3097" s="32"/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</row>
    <row r="3098" spans="1:12" x14ac:dyDescent="0.2">
      <c r="A3098" s="32"/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</row>
    <row r="3099" spans="1:12" x14ac:dyDescent="0.2">
      <c r="A3099" s="32"/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</row>
    <row r="3100" spans="1:12" x14ac:dyDescent="0.2">
      <c r="A3100" s="32"/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</row>
    <row r="3101" spans="1:12" x14ac:dyDescent="0.2">
      <c r="A3101" s="32"/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</row>
    <row r="3102" spans="1:12" x14ac:dyDescent="0.2">
      <c r="A3102" s="32"/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</row>
    <row r="3103" spans="1:12" x14ac:dyDescent="0.2">
      <c r="A3103" s="32"/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</row>
    <row r="3104" spans="1:12" x14ac:dyDescent="0.2">
      <c r="A3104" s="32"/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</row>
    <row r="3105" spans="1:12" x14ac:dyDescent="0.2">
      <c r="A3105" s="32"/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</row>
    <row r="3106" spans="1:12" x14ac:dyDescent="0.2">
      <c r="A3106" s="32"/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</row>
    <row r="3107" spans="1:12" x14ac:dyDescent="0.2">
      <c r="A3107" s="32"/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</row>
    <row r="3108" spans="1:12" x14ac:dyDescent="0.2">
      <c r="A3108" s="32"/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</row>
    <row r="3109" spans="1:12" x14ac:dyDescent="0.2">
      <c r="A3109" s="32"/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</row>
    <row r="3110" spans="1:12" x14ac:dyDescent="0.2">
      <c r="A3110" s="32"/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</row>
    <row r="3111" spans="1:12" x14ac:dyDescent="0.2">
      <c r="A3111" s="32"/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</row>
    <row r="3112" spans="1:12" x14ac:dyDescent="0.2">
      <c r="A3112" s="32"/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</row>
    <row r="3113" spans="1:12" x14ac:dyDescent="0.2">
      <c r="A3113" s="32"/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</row>
    <row r="3114" spans="1:12" x14ac:dyDescent="0.2">
      <c r="A3114" s="32"/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</row>
    <row r="3115" spans="1:12" x14ac:dyDescent="0.2">
      <c r="A3115" s="32"/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</row>
    <row r="3116" spans="1:12" x14ac:dyDescent="0.2">
      <c r="A3116" s="32"/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</row>
    <row r="3117" spans="1:12" x14ac:dyDescent="0.2">
      <c r="A3117" s="32"/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</row>
    <row r="3118" spans="1:12" x14ac:dyDescent="0.2">
      <c r="A3118" s="32"/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</row>
    <row r="3119" spans="1:12" x14ac:dyDescent="0.2">
      <c r="A3119" s="32"/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</row>
    <row r="3120" spans="1:12" x14ac:dyDescent="0.2">
      <c r="A3120" s="32"/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</row>
    <row r="3121" spans="1:12" x14ac:dyDescent="0.2">
      <c r="A3121" s="32"/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</row>
    <row r="3122" spans="1:12" x14ac:dyDescent="0.2">
      <c r="A3122" s="32"/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</row>
    <row r="3123" spans="1:12" x14ac:dyDescent="0.2">
      <c r="A3123" s="32"/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</row>
    <row r="3124" spans="1:12" x14ac:dyDescent="0.2">
      <c r="A3124" s="32"/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</row>
    <row r="3125" spans="1:12" x14ac:dyDescent="0.2">
      <c r="A3125" s="32"/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</row>
    <row r="3126" spans="1:12" x14ac:dyDescent="0.2">
      <c r="A3126" s="32"/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</row>
    <row r="3127" spans="1:12" x14ac:dyDescent="0.2">
      <c r="A3127" s="32"/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</row>
    <row r="3128" spans="1:12" x14ac:dyDescent="0.2">
      <c r="A3128" s="32"/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</row>
    <row r="3129" spans="1:12" x14ac:dyDescent="0.2">
      <c r="A3129" s="32"/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</row>
    <row r="3130" spans="1:12" x14ac:dyDescent="0.2">
      <c r="A3130" s="32"/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</row>
    <row r="3131" spans="1:12" x14ac:dyDescent="0.2">
      <c r="A3131" s="32"/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</row>
    <row r="3132" spans="1:12" x14ac:dyDescent="0.2">
      <c r="A3132" s="32"/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</row>
    <row r="3133" spans="1:12" x14ac:dyDescent="0.2">
      <c r="A3133" s="32"/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</row>
    <row r="3134" spans="1:12" x14ac:dyDescent="0.2">
      <c r="A3134" s="32"/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</row>
    <row r="3135" spans="1:12" x14ac:dyDescent="0.2">
      <c r="A3135" s="32"/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</row>
    <row r="3136" spans="1:12" x14ac:dyDescent="0.2">
      <c r="A3136" s="32"/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</row>
    <row r="3137" spans="1:12" x14ac:dyDescent="0.2">
      <c r="A3137" s="32"/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</row>
    <row r="3138" spans="1:12" x14ac:dyDescent="0.2">
      <c r="A3138" s="32"/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</row>
    <row r="3139" spans="1:12" x14ac:dyDescent="0.2">
      <c r="A3139" s="32"/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</row>
    <row r="3140" spans="1:12" x14ac:dyDescent="0.2">
      <c r="A3140" s="32"/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</row>
    <row r="3141" spans="1:12" x14ac:dyDescent="0.2">
      <c r="A3141" s="32"/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</row>
    <row r="3142" spans="1:12" x14ac:dyDescent="0.2">
      <c r="A3142" s="32"/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</row>
    <row r="3143" spans="1:12" x14ac:dyDescent="0.2">
      <c r="A3143" s="32"/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</row>
    <row r="3144" spans="1:12" x14ac:dyDescent="0.2">
      <c r="A3144" s="32"/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</row>
    <row r="3145" spans="1:12" x14ac:dyDescent="0.2">
      <c r="A3145" s="32"/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</row>
    <row r="3146" spans="1:12" x14ac:dyDescent="0.2">
      <c r="A3146" s="32"/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</row>
    <row r="3147" spans="1:12" x14ac:dyDescent="0.2">
      <c r="A3147" s="32"/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</row>
    <row r="3148" spans="1:12" x14ac:dyDescent="0.2">
      <c r="A3148" s="32"/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</row>
    <row r="3149" spans="1:12" x14ac:dyDescent="0.2">
      <c r="A3149" s="32"/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</row>
    <row r="3150" spans="1:12" x14ac:dyDescent="0.2">
      <c r="A3150" s="32"/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</row>
    <row r="3151" spans="1:12" x14ac:dyDescent="0.2">
      <c r="A3151" s="32"/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</row>
    <row r="3152" spans="1:12" x14ac:dyDescent="0.2">
      <c r="A3152" s="32"/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</row>
    <row r="3153" spans="1:12" x14ac:dyDescent="0.2">
      <c r="A3153" s="32"/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</row>
    <row r="3154" spans="1:12" x14ac:dyDescent="0.2">
      <c r="A3154" s="32"/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</row>
    <row r="3155" spans="1:12" x14ac:dyDescent="0.2">
      <c r="A3155" s="32"/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</row>
    <row r="3156" spans="1:12" x14ac:dyDescent="0.2">
      <c r="A3156" s="32"/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</row>
    <row r="3157" spans="1:12" x14ac:dyDescent="0.2">
      <c r="A3157" s="32"/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</row>
    <row r="3158" spans="1:12" x14ac:dyDescent="0.2">
      <c r="A3158" s="32"/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</row>
    <row r="3159" spans="1:12" x14ac:dyDescent="0.2">
      <c r="A3159" s="32"/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</row>
    <row r="3160" spans="1:12" x14ac:dyDescent="0.2">
      <c r="A3160" s="32"/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</row>
    <row r="3161" spans="1:12" x14ac:dyDescent="0.2">
      <c r="A3161" s="32"/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</row>
    <row r="3162" spans="1:12" x14ac:dyDescent="0.2">
      <c r="A3162" s="32"/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</row>
    <row r="3163" spans="1:12" x14ac:dyDescent="0.2">
      <c r="A3163" s="32"/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</row>
    <row r="3164" spans="1:12" x14ac:dyDescent="0.2">
      <c r="A3164" s="32"/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</row>
    <row r="3165" spans="1:12" x14ac:dyDescent="0.2">
      <c r="A3165" s="32"/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</row>
    <row r="3166" spans="1:12" x14ac:dyDescent="0.2">
      <c r="A3166" s="32"/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</row>
    <row r="3167" spans="1:12" x14ac:dyDescent="0.2">
      <c r="A3167" s="32"/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</row>
    <row r="3168" spans="1:12" x14ac:dyDescent="0.2">
      <c r="A3168" s="32"/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</row>
    <row r="3169" spans="1:12" x14ac:dyDescent="0.2">
      <c r="A3169" s="32"/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</row>
    <row r="3170" spans="1:12" x14ac:dyDescent="0.2">
      <c r="A3170" s="32"/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</row>
    <row r="3171" spans="1:12" x14ac:dyDescent="0.2">
      <c r="A3171" s="32"/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</row>
    <row r="3172" spans="1:12" x14ac:dyDescent="0.2">
      <c r="A3172" s="32"/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</row>
    <row r="3173" spans="1:12" x14ac:dyDescent="0.2">
      <c r="A3173" s="32"/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</row>
    <row r="3174" spans="1:12" x14ac:dyDescent="0.2">
      <c r="A3174" s="32"/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</row>
    <row r="3175" spans="1:12" x14ac:dyDescent="0.2">
      <c r="A3175" s="32"/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</row>
    <row r="3176" spans="1:12" x14ac:dyDescent="0.2">
      <c r="A3176" s="32"/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</row>
    <row r="3177" spans="1:12" x14ac:dyDescent="0.2">
      <c r="A3177" s="32"/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</row>
    <row r="3178" spans="1:12" x14ac:dyDescent="0.2">
      <c r="A3178" s="32"/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</row>
    <row r="3179" spans="1:12" x14ac:dyDescent="0.2">
      <c r="A3179" s="32"/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</row>
    <row r="3180" spans="1:12" x14ac:dyDescent="0.2">
      <c r="A3180" s="32"/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</row>
    <row r="3181" spans="1:12" x14ac:dyDescent="0.2">
      <c r="A3181" s="32"/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</row>
    <row r="3182" spans="1:12" x14ac:dyDescent="0.2">
      <c r="A3182" s="32"/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</row>
    <row r="3183" spans="1:12" x14ac:dyDescent="0.2">
      <c r="A3183" s="32"/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</row>
    <row r="3184" spans="1:12" x14ac:dyDescent="0.2">
      <c r="A3184" s="32"/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</row>
    <row r="3185" spans="1:12" x14ac:dyDescent="0.2">
      <c r="A3185" s="32"/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</row>
    <row r="3186" spans="1:12" x14ac:dyDescent="0.2">
      <c r="A3186" s="32"/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</row>
    <row r="3187" spans="1:12" x14ac:dyDescent="0.2">
      <c r="A3187" s="32"/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</row>
    <row r="3188" spans="1:12" x14ac:dyDescent="0.2">
      <c r="A3188" s="32"/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</row>
    <row r="3189" spans="1:12" x14ac:dyDescent="0.2">
      <c r="A3189" s="32"/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</row>
    <row r="3190" spans="1:12" x14ac:dyDescent="0.2">
      <c r="A3190" s="32"/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</row>
    <row r="3191" spans="1:12" x14ac:dyDescent="0.2">
      <c r="A3191" s="32"/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</row>
    <row r="3192" spans="1:12" x14ac:dyDescent="0.2">
      <c r="A3192" s="32"/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</row>
    <row r="3193" spans="1:12" x14ac:dyDescent="0.2">
      <c r="A3193" s="32"/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</row>
    <row r="3194" spans="1:12" x14ac:dyDescent="0.2">
      <c r="A3194" s="32"/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</row>
    <row r="3195" spans="1:12" x14ac:dyDescent="0.2">
      <c r="A3195" s="32"/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</row>
    <row r="3196" spans="1:12" x14ac:dyDescent="0.2">
      <c r="A3196" s="32"/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</row>
    <row r="3197" spans="1:12" x14ac:dyDescent="0.2">
      <c r="A3197" s="32"/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</row>
    <row r="3198" spans="1:12" x14ac:dyDescent="0.2">
      <c r="A3198" s="32"/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</row>
    <row r="3199" spans="1:12" x14ac:dyDescent="0.2">
      <c r="A3199" s="32"/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</row>
    <row r="3200" spans="1:12" x14ac:dyDescent="0.2">
      <c r="A3200" s="32"/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</row>
    <row r="3201" spans="1:12" x14ac:dyDescent="0.2">
      <c r="A3201" s="32"/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</row>
    <row r="3202" spans="1:12" x14ac:dyDescent="0.2">
      <c r="A3202" s="32"/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</row>
    <row r="3203" spans="1:12" x14ac:dyDescent="0.2">
      <c r="A3203" s="32"/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</row>
    <row r="3204" spans="1:12" x14ac:dyDescent="0.2">
      <c r="A3204" s="32"/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</row>
    <row r="3205" spans="1:12" x14ac:dyDescent="0.2">
      <c r="A3205" s="32"/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</row>
    <row r="3206" spans="1:12" x14ac:dyDescent="0.2">
      <c r="A3206" s="32"/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</row>
    <row r="3207" spans="1:12" x14ac:dyDescent="0.2">
      <c r="A3207" s="32"/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</row>
    <row r="3208" spans="1:12" x14ac:dyDescent="0.2">
      <c r="A3208" s="32"/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</row>
    <row r="3209" spans="1:12" x14ac:dyDescent="0.2">
      <c r="A3209" s="32"/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</row>
    <row r="3210" spans="1:12" x14ac:dyDescent="0.2">
      <c r="A3210" s="32"/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</row>
    <row r="3211" spans="1:12" x14ac:dyDescent="0.2">
      <c r="A3211" s="32"/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</row>
    <row r="3212" spans="1:12" x14ac:dyDescent="0.2">
      <c r="A3212" s="32"/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</row>
    <row r="3213" spans="1:12" x14ac:dyDescent="0.2">
      <c r="A3213" s="32"/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</row>
    <row r="3214" spans="1:12" x14ac:dyDescent="0.2">
      <c r="A3214" s="32"/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</row>
    <row r="3215" spans="1:12" x14ac:dyDescent="0.2">
      <c r="A3215" s="32"/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</row>
    <row r="3216" spans="1:12" x14ac:dyDescent="0.2">
      <c r="A3216" s="32"/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</row>
    <row r="3217" spans="1:12" x14ac:dyDescent="0.2">
      <c r="A3217" s="32"/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</row>
    <row r="3218" spans="1:12" x14ac:dyDescent="0.2">
      <c r="A3218" s="32"/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</row>
    <row r="3219" spans="1:12" x14ac:dyDescent="0.2">
      <c r="A3219" s="32"/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</row>
    <row r="3220" spans="1:12" x14ac:dyDescent="0.2">
      <c r="A3220" s="32"/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</row>
    <row r="3221" spans="1:12" x14ac:dyDescent="0.2">
      <c r="A3221" s="32"/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</row>
    <row r="3222" spans="1:12" x14ac:dyDescent="0.2">
      <c r="A3222" s="32"/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</row>
    <row r="3223" spans="1:12" x14ac:dyDescent="0.2">
      <c r="A3223" s="32"/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</row>
    <row r="3224" spans="1:12" x14ac:dyDescent="0.2">
      <c r="A3224" s="32"/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</row>
    <row r="3225" spans="1:12" x14ac:dyDescent="0.2">
      <c r="A3225" s="32"/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</row>
    <row r="3226" spans="1:12" x14ac:dyDescent="0.2">
      <c r="A3226" s="32"/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</row>
    <row r="3227" spans="1:12" x14ac:dyDescent="0.2">
      <c r="A3227" s="32"/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</row>
    <row r="3228" spans="1:12" x14ac:dyDescent="0.2">
      <c r="A3228" s="32"/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</row>
    <row r="3229" spans="1:12" x14ac:dyDescent="0.2">
      <c r="A3229" s="32"/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</row>
    <row r="3230" spans="1:12" x14ac:dyDescent="0.2">
      <c r="A3230" s="32"/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</row>
    <row r="3231" spans="1:12" x14ac:dyDescent="0.2">
      <c r="A3231" s="32"/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</row>
    <row r="3232" spans="1:12" x14ac:dyDescent="0.2">
      <c r="A3232" s="32"/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</row>
    <row r="3233" spans="1:12" x14ac:dyDescent="0.2">
      <c r="A3233" s="32"/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</row>
    <row r="3234" spans="1:12" x14ac:dyDescent="0.2">
      <c r="A3234" s="32"/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</row>
    <row r="3235" spans="1:12" x14ac:dyDescent="0.2">
      <c r="A3235" s="32"/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</row>
    <row r="3236" spans="1:12" x14ac:dyDescent="0.2">
      <c r="A3236" s="32"/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</row>
    <row r="3237" spans="1:12" x14ac:dyDescent="0.2">
      <c r="A3237" s="32"/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</row>
    <row r="3238" spans="1:12" x14ac:dyDescent="0.2">
      <c r="A3238" s="32"/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</row>
    <row r="3239" spans="1:12" x14ac:dyDescent="0.2">
      <c r="A3239" s="32"/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</row>
    <row r="3240" spans="1:12" x14ac:dyDescent="0.2">
      <c r="A3240" s="32"/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</row>
    <row r="3241" spans="1:12" x14ac:dyDescent="0.2">
      <c r="A3241" s="32"/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</row>
    <row r="3242" spans="1:12" x14ac:dyDescent="0.2">
      <c r="A3242" s="32"/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</row>
    <row r="3243" spans="1:12" x14ac:dyDescent="0.2">
      <c r="A3243" s="32"/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</row>
    <row r="3244" spans="1:12" x14ac:dyDescent="0.2">
      <c r="A3244" s="32"/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</row>
    <row r="3245" spans="1:12" x14ac:dyDescent="0.2">
      <c r="A3245" s="32"/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</row>
    <row r="3246" spans="1:12" x14ac:dyDescent="0.2">
      <c r="A3246" s="32"/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</row>
    <row r="3247" spans="1:12" x14ac:dyDescent="0.2">
      <c r="A3247" s="32"/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</row>
    <row r="3248" spans="1:12" x14ac:dyDescent="0.2">
      <c r="A3248" s="32"/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</row>
    <row r="3249" spans="1:12" x14ac:dyDescent="0.2">
      <c r="A3249" s="32"/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</row>
    <row r="3250" spans="1:12" x14ac:dyDescent="0.2">
      <c r="A3250" s="32"/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</row>
    <row r="3251" spans="1:12" x14ac:dyDescent="0.2">
      <c r="A3251" s="32"/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</row>
    <row r="3252" spans="1:12" x14ac:dyDescent="0.2">
      <c r="A3252" s="32"/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</row>
    <row r="3253" spans="1:12" x14ac:dyDescent="0.2">
      <c r="A3253" s="32"/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</row>
    <row r="3254" spans="1:12" x14ac:dyDescent="0.2">
      <c r="A3254" s="32"/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</row>
    <row r="3255" spans="1:12" x14ac:dyDescent="0.2">
      <c r="A3255" s="32"/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</row>
    <row r="3256" spans="1:12" x14ac:dyDescent="0.2">
      <c r="A3256" s="32"/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</row>
    <row r="3257" spans="1:12" x14ac:dyDescent="0.2">
      <c r="A3257" s="32"/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</row>
    <row r="3258" spans="1:12" x14ac:dyDescent="0.2">
      <c r="A3258" s="32"/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</row>
    <row r="3259" spans="1:12" x14ac:dyDescent="0.2">
      <c r="A3259" s="32"/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</row>
    <row r="3260" spans="1:12" x14ac:dyDescent="0.2">
      <c r="A3260" s="32"/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</row>
    <row r="3261" spans="1:12" x14ac:dyDescent="0.2">
      <c r="A3261" s="32"/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</row>
    <row r="3262" spans="1:12" x14ac:dyDescent="0.2">
      <c r="A3262" s="32"/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</row>
    <row r="3263" spans="1:12" x14ac:dyDescent="0.2">
      <c r="A3263" s="32"/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</row>
    <row r="3264" spans="1:12" x14ac:dyDescent="0.2">
      <c r="A3264" s="32"/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</row>
    <row r="3265" spans="1:12" x14ac:dyDescent="0.2">
      <c r="A3265" s="32"/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</row>
    <row r="3266" spans="1:12" x14ac:dyDescent="0.2">
      <c r="A3266" s="32"/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</row>
    <row r="3267" spans="1:12" x14ac:dyDescent="0.2">
      <c r="A3267" s="32"/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</row>
    <row r="3268" spans="1:12" x14ac:dyDescent="0.2">
      <c r="A3268" s="32"/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</row>
    <row r="3269" spans="1:12" x14ac:dyDescent="0.2">
      <c r="A3269" s="32"/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</row>
    <row r="3270" spans="1:12" x14ac:dyDescent="0.2">
      <c r="A3270" s="32"/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</row>
    <row r="3271" spans="1:12" x14ac:dyDescent="0.2">
      <c r="A3271" s="32"/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</row>
    <row r="3272" spans="1:12" x14ac:dyDescent="0.2">
      <c r="A3272" s="32"/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</row>
    <row r="3273" spans="1:12" x14ac:dyDescent="0.2">
      <c r="A3273" s="32"/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</row>
    <row r="3274" spans="1:12" x14ac:dyDescent="0.2">
      <c r="A3274" s="32"/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</row>
    <row r="3275" spans="1:12" x14ac:dyDescent="0.2">
      <c r="A3275" s="32"/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</row>
    <row r="3276" spans="1:12" x14ac:dyDescent="0.2">
      <c r="A3276" s="32"/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</row>
    <row r="3277" spans="1:12" x14ac:dyDescent="0.2">
      <c r="A3277" s="32"/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</row>
    <row r="3278" spans="1:12" x14ac:dyDescent="0.2">
      <c r="A3278" s="32"/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</row>
    <row r="3279" spans="1:12" x14ac:dyDescent="0.2">
      <c r="A3279" s="32"/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</row>
    <row r="3280" spans="1:12" x14ac:dyDescent="0.2">
      <c r="A3280" s="32"/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</row>
    <row r="3281" spans="1:12" x14ac:dyDescent="0.2">
      <c r="A3281" s="32"/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</row>
    <row r="3282" spans="1:12" x14ac:dyDescent="0.2">
      <c r="A3282" s="32"/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</row>
    <row r="3283" spans="1:12" x14ac:dyDescent="0.2">
      <c r="A3283" s="32"/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</row>
    <row r="3284" spans="1:12" x14ac:dyDescent="0.2">
      <c r="A3284" s="32"/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</row>
    <row r="3285" spans="1:12" x14ac:dyDescent="0.2">
      <c r="A3285" s="32"/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</row>
    <row r="3286" spans="1:12" x14ac:dyDescent="0.2">
      <c r="A3286" s="32"/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</row>
    <row r="3287" spans="1:12" x14ac:dyDescent="0.2">
      <c r="A3287" s="32"/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</row>
    <row r="3288" spans="1:12" x14ac:dyDescent="0.2">
      <c r="A3288" s="32"/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</row>
    <row r="3289" spans="1:12" x14ac:dyDescent="0.2">
      <c r="A3289" s="32"/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</row>
    <row r="3290" spans="1:12" x14ac:dyDescent="0.2">
      <c r="A3290" s="32"/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</row>
    <row r="3291" spans="1:12" x14ac:dyDescent="0.2">
      <c r="A3291" s="32"/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</row>
    <row r="3292" spans="1:12" x14ac:dyDescent="0.2">
      <c r="A3292" s="32"/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</row>
    <row r="3293" spans="1:12" x14ac:dyDescent="0.2">
      <c r="A3293" s="32"/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</row>
    <row r="3294" spans="1:12" x14ac:dyDescent="0.2">
      <c r="A3294" s="32"/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</row>
    <row r="3295" spans="1:12" x14ac:dyDescent="0.2">
      <c r="A3295" s="32"/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</row>
    <row r="3296" spans="1:12" x14ac:dyDescent="0.2">
      <c r="A3296" s="32"/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</row>
    <row r="3297" spans="1:12" x14ac:dyDescent="0.2">
      <c r="A3297" s="32"/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</row>
    <row r="3298" spans="1:12" x14ac:dyDescent="0.2">
      <c r="A3298" s="32"/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</row>
    <row r="3299" spans="1:12" x14ac:dyDescent="0.2">
      <c r="A3299" s="32"/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</row>
    <row r="3300" spans="1:12" x14ac:dyDescent="0.2">
      <c r="A3300" s="32"/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</row>
    <row r="3301" spans="1:12" x14ac:dyDescent="0.2">
      <c r="A3301" s="32"/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</row>
    <row r="3302" spans="1:12" x14ac:dyDescent="0.2">
      <c r="A3302" s="32"/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</row>
    <row r="3303" spans="1:12" x14ac:dyDescent="0.2">
      <c r="A3303" s="32"/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</row>
    <row r="3304" spans="1:12" x14ac:dyDescent="0.2">
      <c r="A3304" s="32"/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</row>
    <row r="3305" spans="1:12" x14ac:dyDescent="0.2">
      <c r="A3305" s="32"/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</row>
    <row r="3306" spans="1:12" x14ac:dyDescent="0.2">
      <c r="A3306" s="32"/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</row>
    <row r="3307" spans="1:12" x14ac:dyDescent="0.2">
      <c r="A3307" s="32"/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</row>
    <row r="3308" spans="1:12" x14ac:dyDescent="0.2">
      <c r="A3308" s="32"/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</row>
    <row r="3309" spans="1:12" x14ac:dyDescent="0.2">
      <c r="A3309" s="32"/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</row>
    <row r="3310" spans="1:12" x14ac:dyDescent="0.2">
      <c r="A3310" s="32"/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</row>
    <row r="3311" spans="1:12" x14ac:dyDescent="0.2">
      <c r="A3311" s="32"/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</row>
    <row r="3312" spans="1:12" x14ac:dyDescent="0.2">
      <c r="A3312" s="32"/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</row>
    <row r="3313" spans="1:12" x14ac:dyDescent="0.2">
      <c r="A3313" s="32"/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</row>
    <row r="3314" spans="1:12" x14ac:dyDescent="0.2">
      <c r="A3314" s="32"/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</row>
    <row r="3315" spans="1:12" x14ac:dyDescent="0.2">
      <c r="A3315" s="32"/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</row>
    <row r="3316" spans="1:12" x14ac:dyDescent="0.2">
      <c r="A3316" s="32"/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</row>
    <row r="3317" spans="1:12" x14ac:dyDescent="0.2">
      <c r="A3317" s="32"/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</row>
    <row r="3318" spans="1:12" x14ac:dyDescent="0.2">
      <c r="A3318" s="32"/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</row>
    <row r="3319" spans="1:12" x14ac:dyDescent="0.2">
      <c r="A3319" s="32"/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</row>
    <row r="3320" spans="1:12" x14ac:dyDescent="0.2">
      <c r="A3320" s="32"/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</row>
    <row r="3321" spans="1:12" x14ac:dyDescent="0.2">
      <c r="A3321" s="32"/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</row>
    <row r="3322" spans="1:12" x14ac:dyDescent="0.2">
      <c r="A3322" s="32"/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</row>
    <row r="3323" spans="1:12" x14ac:dyDescent="0.2">
      <c r="A3323" s="32"/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</row>
    <row r="3324" spans="1:12" x14ac:dyDescent="0.2">
      <c r="A3324" s="32"/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</row>
    <row r="3325" spans="1:12" x14ac:dyDescent="0.2">
      <c r="A3325" s="32"/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</row>
    <row r="3326" spans="1:12" x14ac:dyDescent="0.2">
      <c r="A3326" s="32"/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</row>
    <row r="3327" spans="1:12" x14ac:dyDescent="0.2">
      <c r="A3327" s="32"/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</row>
    <row r="3328" spans="1:12" x14ac:dyDescent="0.2">
      <c r="A3328" s="32"/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</row>
    <row r="3329" spans="1:12" x14ac:dyDescent="0.2">
      <c r="A3329" s="32"/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</row>
    <row r="3330" spans="1:12" x14ac:dyDescent="0.2">
      <c r="A3330" s="32"/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</row>
    <row r="3331" spans="1:12" x14ac:dyDescent="0.2">
      <c r="A3331" s="32"/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</row>
    <row r="3332" spans="1:12" x14ac:dyDescent="0.2">
      <c r="A3332" s="32"/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</row>
  </sheetData>
  <sortState ref="C23:G29">
    <sortCondition descending="1" ref="F23:F29"/>
  </sortState>
  <mergeCells count="1">
    <mergeCell ref="B2:G2"/>
  </mergeCells>
  <phoneticPr fontId="0" type="noConversion"/>
  <conditionalFormatting sqref="E23:E33 D6 D8:D19">
    <cfRule type="cellIs" dxfId="15" priority="11" stopIfTrue="1" operator="equal">
      <formula>0</formula>
    </cfRule>
    <cfRule type="cellIs" dxfId="14" priority="12" stopIfTrue="1" operator="greaterThan">
      <formula>0</formula>
    </cfRule>
  </conditionalFormatting>
  <conditionalFormatting sqref="D6">
    <cfRule type="cellIs" dxfId="13" priority="5" stopIfTrue="1" operator="equal">
      <formula>0</formula>
    </cfRule>
    <cfRule type="cellIs" dxfId="12" priority="6" stopIfTrue="1" operator="greaterThan">
      <formula>0</formula>
    </cfRule>
  </conditionalFormatting>
  <conditionalFormatting sqref="D5">
    <cfRule type="cellIs" dxfId="11" priority="7" stopIfTrue="1" operator="equal">
      <formula>0</formula>
    </cfRule>
    <cfRule type="cellIs" dxfId="10" priority="8" stopIfTrue="1" operator="greaterThan">
      <formula>0</formula>
    </cfRule>
  </conditionalFormatting>
  <conditionalFormatting sqref="D7">
    <cfRule type="cellIs" dxfId="9" priority="3" stopIfTrue="1" operator="equal">
      <formula>0</formula>
    </cfRule>
    <cfRule type="cellIs" dxfId="8" priority="4" stopIfTrue="1" operator="greaterThan">
      <formula>0</formula>
    </cfRule>
  </conditionalFormatting>
  <conditionalFormatting sqref="D7">
    <cfRule type="cellIs" dxfId="7" priority="1" stopIfTrue="1" operator="equal">
      <formula>0</formula>
    </cfRule>
    <cfRule type="cellIs" dxfId="6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K25"/>
  <sheetViews>
    <sheetView workbookViewId="0">
      <selection activeCell="E22" sqref="E22"/>
    </sheetView>
  </sheetViews>
  <sheetFormatPr defaultRowHeight="12.75" x14ac:dyDescent="0.2"/>
  <cols>
    <col min="5" max="5" width="23" customWidth="1"/>
    <col min="6" max="6" width="15.140625" customWidth="1"/>
    <col min="7" max="7" width="23.28515625" customWidth="1"/>
  </cols>
  <sheetData>
    <row r="2" spans="3:11" ht="27.75" x14ac:dyDescent="0.2">
      <c r="E2" s="465" t="s">
        <v>117</v>
      </c>
      <c r="F2" s="465"/>
      <c r="G2" s="465"/>
    </row>
    <row r="3" spans="3:11" ht="20.25" x14ac:dyDescent="0.2">
      <c r="E3" s="379" t="s">
        <v>118</v>
      </c>
      <c r="F3" s="379" t="s">
        <v>119</v>
      </c>
      <c r="G3" s="379" t="s">
        <v>120</v>
      </c>
    </row>
    <row r="4" spans="3:11" ht="33.75" x14ac:dyDescent="0.2">
      <c r="E4" s="466" t="s">
        <v>469</v>
      </c>
      <c r="F4" s="466"/>
      <c r="G4" s="466"/>
    </row>
    <row r="5" spans="3:11" ht="33.75" x14ac:dyDescent="0.2">
      <c r="E5" s="466" t="s">
        <v>121</v>
      </c>
      <c r="F5" s="466"/>
      <c r="G5" s="466"/>
    </row>
    <row r="6" spans="3:11" ht="20.25" x14ac:dyDescent="0.2">
      <c r="E6" s="380"/>
      <c r="F6" s="380"/>
      <c r="G6" s="380"/>
      <c r="I6" s="152"/>
      <c r="J6" s="152"/>
      <c r="K6" s="152"/>
    </row>
    <row r="7" spans="3:11" ht="20.25" x14ac:dyDescent="0.2">
      <c r="E7" s="380"/>
      <c r="F7" s="380"/>
      <c r="G7" s="380"/>
      <c r="I7" s="152"/>
      <c r="J7" s="152"/>
      <c r="K7" s="152"/>
    </row>
    <row r="8" spans="3:11" ht="20.25" x14ac:dyDescent="0.2">
      <c r="E8" s="380"/>
      <c r="F8" s="380"/>
      <c r="G8" s="380"/>
      <c r="H8" s="158"/>
      <c r="I8" s="152"/>
      <c r="J8" s="152"/>
      <c r="K8" s="152"/>
    </row>
    <row r="9" spans="3:11" ht="20.25" x14ac:dyDescent="0.25">
      <c r="E9" s="381" t="s">
        <v>13</v>
      </c>
      <c r="F9" s="381" t="s">
        <v>106</v>
      </c>
      <c r="G9" s="381" t="s">
        <v>42</v>
      </c>
      <c r="H9" s="159"/>
      <c r="I9" s="152"/>
      <c r="J9" s="152"/>
      <c r="K9" s="152"/>
    </row>
    <row r="10" spans="3:11" ht="20.25" x14ac:dyDescent="0.25">
      <c r="E10" s="381" t="s">
        <v>188</v>
      </c>
      <c r="F10" s="381" t="s">
        <v>3</v>
      </c>
      <c r="G10" s="382">
        <v>42829</v>
      </c>
      <c r="H10" s="160"/>
      <c r="I10" s="152"/>
      <c r="J10" s="152"/>
      <c r="K10" s="152"/>
    </row>
    <row r="11" spans="3:11" ht="20.25" x14ac:dyDescent="0.25">
      <c r="E11" s="381" t="s">
        <v>192</v>
      </c>
      <c r="F11" s="381" t="s">
        <v>4</v>
      </c>
      <c r="G11" s="382">
        <v>42836</v>
      </c>
      <c r="H11" s="160"/>
      <c r="I11" s="185"/>
      <c r="J11" s="185"/>
      <c r="K11" s="185"/>
    </row>
    <row r="12" spans="3:11" ht="20.25" x14ac:dyDescent="0.25">
      <c r="E12" s="381" t="s">
        <v>486</v>
      </c>
      <c r="F12" s="381" t="s">
        <v>8</v>
      </c>
      <c r="G12" s="382">
        <v>42850</v>
      </c>
      <c r="H12" s="160"/>
      <c r="I12" s="185"/>
      <c r="J12" s="185"/>
      <c r="K12" s="185"/>
    </row>
    <row r="13" spans="3:11" ht="20.25" x14ac:dyDescent="0.25">
      <c r="E13" s="381" t="s">
        <v>588</v>
      </c>
      <c r="F13" s="381" t="s">
        <v>26</v>
      </c>
      <c r="G13" s="382">
        <v>42920</v>
      </c>
      <c r="H13" s="160"/>
      <c r="I13" s="152"/>
      <c r="J13" s="152"/>
      <c r="K13" s="152"/>
    </row>
    <row r="14" spans="3:11" ht="20.25" x14ac:dyDescent="0.25">
      <c r="E14" s="381" t="s">
        <v>587</v>
      </c>
      <c r="F14" s="381" t="s">
        <v>37</v>
      </c>
      <c r="G14" s="382">
        <v>42983</v>
      </c>
      <c r="H14" s="160"/>
      <c r="I14" s="152"/>
      <c r="J14" s="152"/>
      <c r="K14" s="152"/>
    </row>
    <row r="15" spans="3:11" x14ac:dyDescent="0.2">
      <c r="C15" s="155"/>
      <c r="D15" s="152"/>
      <c r="E15" s="126"/>
      <c r="F15" s="126"/>
      <c r="G15" s="126"/>
      <c r="H15" s="158"/>
      <c r="I15" s="152"/>
      <c r="J15" s="152"/>
      <c r="K15" s="152"/>
    </row>
    <row r="16" spans="3:11" x14ac:dyDescent="0.2">
      <c r="C16" s="155"/>
      <c r="D16" s="152"/>
      <c r="E16" s="152"/>
      <c r="F16" s="152"/>
      <c r="G16" s="152"/>
      <c r="H16" s="158"/>
      <c r="I16" s="152"/>
      <c r="J16" s="152"/>
      <c r="K16" s="152"/>
    </row>
    <row r="17" spans="3:11" x14ac:dyDescent="0.2">
      <c r="C17" s="152"/>
      <c r="D17" s="152"/>
      <c r="E17" s="152"/>
      <c r="F17" s="152"/>
      <c r="G17" s="152"/>
      <c r="H17" s="152"/>
      <c r="I17" s="152"/>
      <c r="J17" s="152"/>
      <c r="K17" s="152"/>
    </row>
    <row r="18" spans="3:11" x14ac:dyDescent="0.2">
      <c r="C18" s="152"/>
      <c r="D18" s="152"/>
      <c r="E18" s="152"/>
      <c r="F18" s="152"/>
      <c r="G18" s="152"/>
      <c r="H18" s="152"/>
      <c r="I18" s="152"/>
      <c r="J18" s="152"/>
      <c r="K18" s="152"/>
    </row>
    <row r="19" spans="3:11" x14ac:dyDescent="0.2">
      <c r="C19" s="152"/>
      <c r="D19" s="152"/>
      <c r="E19" s="152"/>
      <c r="F19" s="152"/>
      <c r="G19" s="152"/>
      <c r="H19" s="152"/>
      <c r="I19" s="152"/>
      <c r="J19" s="152"/>
      <c r="K19" s="152"/>
    </row>
    <row r="20" spans="3:11" x14ac:dyDescent="0.2">
      <c r="C20" s="152"/>
      <c r="D20" s="152"/>
      <c r="E20" s="152"/>
      <c r="F20" s="152"/>
      <c r="G20" s="152"/>
      <c r="H20" s="152"/>
      <c r="I20" s="152"/>
      <c r="J20" s="152"/>
      <c r="K20" s="152"/>
    </row>
    <row r="21" spans="3:11" x14ac:dyDescent="0.2">
      <c r="C21" s="152"/>
      <c r="D21" s="152"/>
      <c r="E21" s="152"/>
      <c r="F21" s="152"/>
      <c r="G21" s="152"/>
      <c r="H21" s="152"/>
      <c r="I21" s="152"/>
      <c r="J21" s="152"/>
      <c r="K21" s="152"/>
    </row>
    <row r="22" spans="3:11" x14ac:dyDescent="0.2">
      <c r="C22" s="152"/>
      <c r="D22" s="152"/>
      <c r="E22" s="152"/>
      <c r="F22" s="152"/>
      <c r="G22" s="152"/>
      <c r="H22" s="152"/>
      <c r="I22" s="152"/>
      <c r="J22" s="152"/>
      <c r="K22" s="152"/>
    </row>
    <row r="23" spans="3:11" x14ac:dyDescent="0.2">
      <c r="C23" s="152"/>
      <c r="D23" s="152"/>
      <c r="E23" s="152"/>
      <c r="F23" s="152"/>
      <c r="G23" s="152"/>
      <c r="H23" s="152"/>
      <c r="I23" s="152"/>
      <c r="J23" s="152"/>
      <c r="K23" s="152"/>
    </row>
    <row r="24" spans="3:11" x14ac:dyDescent="0.2">
      <c r="C24" s="152"/>
      <c r="D24" s="152"/>
      <c r="E24" s="152"/>
      <c r="F24" s="152"/>
      <c r="G24" s="152"/>
      <c r="H24" s="152"/>
      <c r="I24" s="152"/>
      <c r="J24" s="152"/>
      <c r="K24" s="152"/>
    </row>
    <row r="25" spans="3:11" x14ac:dyDescent="0.2">
      <c r="C25" s="152"/>
      <c r="D25" s="152"/>
      <c r="E25" s="152"/>
      <c r="F25" s="152"/>
      <c r="G25" s="152"/>
    </row>
  </sheetData>
  <mergeCells count="3">
    <mergeCell ref="E2:G2"/>
    <mergeCell ref="E4:G4"/>
    <mergeCell ref="E5:G5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F131"/>
  <sheetViews>
    <sheetView workbookViewId="0">
      <selection activeCell="M24" sqref="M24"/>
    </sheetView>
  </sheetViews>
  <sheetFormatPr defaultRowHeight="12.75" x14ac:dyDescent="0.2"/>
  <cols>
    <col min="1" max="1" width="5" customWidth="1"/>
    <col min="2" max="2" width="21" customWidth="1"/>
    <col min="3" max="3" width="27.85546875" bestFit="1" customWidth="1"/>
    <col min="4" max="15" width="4.140625" customWidth="1"/>
    <col min="16" max="34" width="4.140625" style="7" customWidth="1"/>
    <col min="35" max="35" width="11.85546875" style="7" bestFit="1" customWidth="1"/>
    <col min="36" max="58" width="9.140625" style="7"/>
  </cols>
  <sheetData>
    <row r="1" spans="1:50" ht="21" thickBot="1" x14ac:dyDescent="0.35">
      <c r="A1" s="32"/>
      <c r="B1" s="32"/>
      <c r="C1" s="32"/>
      <c r="D1" s="32"/>
      <c r="E1" s="32"/>
      <c r="F1" s="86" t="s">
        <v>60</v>
      </c>
      <c r="G1" s="87"/>
      <c r="H1" s="88"/>
      <c r="I1" s="88"/>
      <c r="J1" s="88"/>
      <c r="K1" s="88"/>
      <c r="L1" s="89"/>
      <c r="M1" s="32"/>
      <c r="N1" s="32"/>
      <c r="O1" s="32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</row>
    <row r="2" spans="1:50" ht="13.5" thickBot="1" x14ac:dyDescent="0.25">
      <c r="A2" s="12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</row>
    <row r="3" spans="1:50" ht="42" thickBot="1" x14ac:dyDescent="0.25">
      <c r="A3" s="125"/>
      <c r="B3" s="414" t="s">
        <v>61</v>
      </c>
      <c r="C3" s="415" t="s">
        <v>105</v>
      </c>
      <c r="D3" s="416">
        <v>42822</v>
      </c>
      <c r="E3" s="416">
        <v>42829</v>
      </c>
      <c r="F3" s="416">
        <v>42836</v>
      </c>
      <c r="G3" s="416">
        <v>42843</v>
      </c>
      <c r="H3" s="416">
        <v>42850</v>
      </c>
      <c r="I3" s="416">
        <v>42857</v>
      </c>
      <c r="J3" s="416">
        <v>42864</v>
      </c>
      <c r="K3" s="416">
        <v>42871</v>
      </c>
      <c r="L3" s="416">
        <v>42878</v>
      </c>
      <c r="M3" s="416">
        <v>42885</v>
      </c>
      <c r="N3" s="416">
        <v>42892</v>
      </c>
      <c r="O3" s="416">
        <v>42899</v>
      </c>
      <c r="P3" s="416">
        <v>42906</v>
      </c>
      <c r="Q3" s="416">
        <v>42913</v>
      </c>
      <c r="R3" s="416">
        <v>42920</v>
      </c>
      <c r="S3" s="416">
        <v>42927</v>
      </c>
      <c r="T3" s="416">
        <v>42934</v>
      </c>
      <c r="U3" s="416">
        <v>42941</v>
      </c>
      <c r="V3" s="416">
        <v>42948</v>
      </c>
      <c r="W3" s="416">
        <v>42955</v>
      </c>
      <c r="X3" s="416">
        <v>42962</v>
      </c>
      <c r="Y3" s="416">
        <v>42969</v>
      </c>
      <c r="Z3" s="416">
        <v>42976</v>
      </c>
      <c r="AA3" s="416">
        <v>42983</v>
      </c>
      <c r="AB3" s="416">
        <v>42990</v>
      </c>
      <c r="AC3" s="416">
        <v>42997</v>
      </c>
      <c r="AD3" s="416">
        <v>43004</v>
      </c>
      <c r="AE3" s="416">
        <v>43011</v>
      </c>
      <c r="AF3" s="416">
        <v>43018</v>
      </c>
      <c r="AG3" s="416">
        <v>43025</v>
      </c>
      <c r="AH3" s="416">
        <v>43032</v>
      </c>
      <c r="AI3" s="417" t="s">
        <v>33</v>
      </c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</row>
    <row r="4" spans="1:50" x14ac:dyDescent="0.2">
      <c r="A4" s="125"/>
      <c r="B4" s="422" t="s">
        <v>23</v>
      </c>
      <c r="C4" s="423" t="s">
        <v>49</v>
      </c>
      <c r="D4" s="424">
        <v>1</v>
      </c>
      <c r="E4" s="424">
        <v>2</v>
      </c>
      <c r="F4" s="424">
        <v>3</v>
      </c>
      <c r="G4" s="424">
        <v>4</v>
      </c>
      <c r="H4" s="424">
        <v>5</v>
      </c>
      <c r="I4" s="424">
        <v>6</v>
      </c>
      <c r="J4" s="424">
        <v>7</v>
      </c>
      <c r="K4" s="424">
        <v>8</v>
      </c>
      <c r="L4" s="424">
        <v>9</v>
      </c>
      <c r="M4" s="424">
        <v>10</v>
      </c>
      <c r="N4" s="424">
        <v>11</v>
      </c>
      <c r="O4" s="424">
        <v>12</v>
      </c>
      <c r="P4" s="424">
        <v>13</v>
      </c>
      <c r="Q4" s="424">
        <v>14</v>
      </c>
      <c r="R4" s="424">
        <v>15</v>
      </c>
      <c r="S4" s="424">
        <v>16</v>
      </c>
      <c r="T4" s="424">
        <v>17</v>
      </c>
      <c r="U4" s="424">
        <v>18</v>
      </c>
      <c r="V4" s="424">
        <v>19</v>
      </c>
      <c r="W4" s="424">
        <v>20</v>
      </c>
      <c r="X4" s="424">
        <v>21</v>
      </c>
      <c r="Y4" s="424">
        <v>22</v>
      </c>
      <c r="Z4" s="424">
        <v>23</v>
      </c>
      <c r="AA4" s="424">
        <v>24</v>
      </c>
      <c r="AB4" s="424">
        <v>25</v>
      </c>
      <c r="AC4" s="424">
        <v>26</v>
      </c>
      <c r="AD4" s="424">
        <v>27</v>
      </c>
      <c r="AE4" s="424">
        <v>28</v>
      </c>
      <c r="AF4" s="424">
        <v>29</v>
      </c>
      <c r="AG4" s="424">
        <v>30</v>
      </c>
      <c r="AH4" s="424">
        <v>31</v>
      </c>
      <c r="AI4" s="425" t="s">
        <v>164</v>
      </c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</row>
    <row r="5" spans="1:50" ht="14.25" x14ac:dyDescent="0.2">
      <c r="A5" s="125"/>
      <c r="B5" s="426" t="s">
        <v>2</v>
      </c>
      <c r="C5" s="418" t="s">
        <v>122</v>
      </c>
      <c r="D5" s="419">
        <v>1</v>
      </c>
      <c r="E5" s="420">
        <v>1</v>
      </c>
      <c r="F5" s="419">
        <v>0</v>
      </c>
      <c r="G5" s="421">
        <v>1</v>
      </c>
      <c r="H5" s="421">
        <v>1</v>
      </c>
      <c r="I5" s="420">
        <v>1</v>
      </c>
      <c r="J5" s="421">
        <v>1</v>
      </c>
      <c r="K5" s="421">
        <v>1</v>
      </c>
      <c r="L5" s="421">
        <v>1</v>
      </c>
      <c r="M5" s="421">
        <v>1</v>
      </c>
      <c r="N5" s="421">
        <v>1</v>
      </c>
      <c r="O5" s="421">
        <v>1</v>
      </c>
      <c r="P5" s="421">
        <v>1</v>
      </c>
      <c r="Q5" s="421">
        <v>0</v>
      </c>
      <c r="R5" s="421">
        <v>0</v>
      </c>
      <c r="S5" s="421">
        <v>1</v>
      </c>
      <c r="T5" s="421">
        <v>1</v>
      </c>
      <c r="U5" s="421">
        <v>1</v>
      </c>
      <c r="V5" s="421">
        <v>1</v>
      </c>
      <c r="W5" s="420">
        <v>0</v>
      </c>
      <c r="X5" s="421">
        <v>1</v>
      </c>
      <c r="Y5" s="421">
        <v>1</v>
      </c>
      <c r="Z5" s="421">
        <v>0</v>
      </c>
      <c r="AA5" s="421">
        <v>0</v>
      </c>
      <c r="AB5" s="421">
        <v>0</v>
      </c>
      <c r="AC5" s="421">
        <v>1</v>
      </c>
      <c r="AD5" s="421">
        <v>1</v>
      </c>
      <c r="AE5" s="421">
        <v>1</v>
      </c>
      <c r="AF5" s="421">
        <v>0</v>
      </c>
      <c r="AG5" s="421">
        <v>0</v>
      </c>
      <c r="AH5" s="421">
        <v>1</v>
      </c>
      <c r="AI5" s="427">
        <f t="shared" ref="AI5:AI12" si="0">SUM(D5:AH5)</f>
        <v>22</v>
      </c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</row>
    <row r="6" spans="1:50" x14ac:dyDescent="0.2">
      <c r="A6" s="125"/>
      <c r="B6" s="426" t="s">
        <v>3</v>
      </c>
      <c r="C6" s="418" t="s">
        <v>148</v>
      </c>
      <c r="D6" s="421">
        <v>0</v>
      </c>
      <c r="E6" s="421">
        <v>0</v>
      </c>
      <c r="F6" s="421">
        <v>1</v>
      </c>
      <c r="G6" s="421">
        <v>0</v>
      </c>
      <c r="H6" s="421">
        <v>0</v>
      </c>
      <c r="I6" s="421">
        <v>0</v>
      </c>
      <c r="J6" s="421">
        <v>0</v>
      </c>
      <c r="K6" s="421">
        <v>0</v>
      </c>
      <c r="L6" s="421">
        <v>0</v>
      </c>
      <c r="M6" s="421">
        <v>0</v>
      </c>
      <c r="N6" s="421">
        <v>0</v>
      </c>
      <c r="O6" s="421">
        <v>0</v>
      </c>
      <c r="P6" s="421">
        <v>0</v>
      </c>
      <c r="Q6" s="421">
        <v>0</v>
      </c>
      <c r="R6" s="421">
        <v>0</v>
      </c>
      <c r="S6" s="421">
        <v>0</v>
      </c>
      <c r="T6" s="421">
        <v>0</v>
      </c>
      <c r="U6" s="421">
        <v>0</v>
      </c>
      <c r="V6" s="421">
        <v>0</v>
      </c>
      <c r="W6" s="421">
        <v>0</v>
      </c>
      <c r="X6" s="421">
        <v>0</v>
      </c>
      <c r="Y6" s="421">
        <v>0</v>
      </c>
      <c r="Z6" s="421">
        <v>0</v>
      </c>
      <c r="AA6" s="421">
        <v>1</v>
      </c>
      <c r="AB6" s="421">
        <v>0</v>
      </c>
      <c r="AC6" s="421">
        <v>0</v>
      </c>
      <c r="AD6" s="421">
        <v>0</v>
      </c>
      <c r="AE6" s="421">
        <v>0</v>
      </c>
      <c r="AF6" s="421">
        <v>0</v>
      </c>
      <c r="AG6" s="421">
        <v>0</v>
      </c>
      <c r="AH6" s="421">
        <v>0</v>
      </c>
      <c r="AI6" s="427">
        <f t="shared" si="0"/>
        <v>2</v>
      </c>
      <c r="AJ6" s="126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</row>
    <row r="7" spans="1:50" x14ac:dyDescent="0.2">
      <c r="A7" s="125"/>
      <c r="B7" s="426" t="s">
        <v>4</v>
      </c>
      <c r="C7" s="418" t="s">
        <v>165</v>
      </c>
      <c r="D7" s="421">
        <v>0</v>
      </c>
      <c r="E7" s="421">
        <v>0</v>
      </c>
      <c r="F7" s="421">
        <v>0</v>
      </c>
      <c r="G7" s="421">
        <v>0</v>
      </c>
      <c r="H7" s="421">
        <v>0</v>
      </c>
      <c r="I7" s="421">
        <v>0</v>
      </c>
      <c r="J7" s="421">
        <v>0</v>
      </c>
      <c r="K7" s="421">
        <v>0</v>
      </c>
      <c r="L7" s="421">
        <v>0</v>
      </c>
      <c r="M7" s="421">
        <v>0</v>
      </c>
      <c r="N7" s="421">
        <v>0</v>
      </c>
      <c r="O7" s="421">
        <v>0</v>
      </c>
      <c r="P7" s="421">
        <v>0</v>
      </c>
      <c r="Q7" s="421">
        <v>1</v>
      </c>
      <c r="R7" s="421">
        <v>0</v>
      </c>
      <c r="S7" s="421">
        <v>0</v>
      </c>
      <c r="T7" s="421">
        <v>0</v>
      </c>
      <c r="U7" s="421">
        <v>0</v>
      </c>
      <c r="V7" s="421">
        <v>0</v>
      </c>
      <c r="W7" s="421">
        <v>1</v>
      </c>
      <c r="X7" s="421">
        <v>0</v>
      </c>
      <c r="Y7" s="421">
        <v>0</v>
      </c>
      <c r="Z7" s="421">
        <v>0</v>
      </c>
      <c r="AA7" s="421">
        <v>0</v>
      </c>
      <c r="AB7" s="421">
        <v>0</v>
      </c>
      <c r="AC7" s="421">
        <v>0</v>
      </c>
      <c r="AD7" s="421">
        <v>0</v>
      </c>
      <c r="AE7" s="421">
        <v>0</v>
      </c>
      <c r="AF7" s="421">
        <v>0</v>
      </c>
      <c r="AG7" s="421">
        <v>0</v>
      </c>
      <c r="AH7" s="421">
        <v>0</v>
      </c>
      <c r="AI7" s="427">
        <f t="shared" si="0"/>
        <v>2</v>
      </c>
      <c r="AJ7" s="126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</row>
    <row r="8" spans="1:50" x14ac:dyDescent="0.2">
      <c r="A8" s="125"/>
      <c r="B8" s="426" t="s">
        <v>5</v>
      </c>
      <c r="C8" s="418" t="s">
        <v>542</v>
      </c>
      <c r="D8" s="421">
        <v>0</v>
      </c>
      <c r="E8" s="421">
        <v>0</v>
      </c>
      <c r="F8" s="421">
        <v>0</v>
      </c>
      <c r="G8" s="421">
        <v>0</v>
      </c>
      <c r="H8" s="421">
        <v>0</v>
      </c>
      <c r="I8" s="421">
        <v>0</v>
      </c>
      <c r="J8" s="421">
        <v>0</v>
      </c>
      <c r="K8" s="421">
        <v>0</v>
      </c>
      <c r="L8" s="421">
        <v>0</v>
      </c>
      <c r="M8" s="421">
        <v>0</v>
      </c>
      <c r="N8" s="421">
        <v>0</v>
      </c>
      <c r="O8" s="421">
        <v>0</v>
      </c>
      <c r="P8" s="421">
        <v>0</v>
      </c>
      <c r="Q8" s="421">
        <v>0</v>
      </c>
      <c r="R8" s="421">
        <v>1</v>
      </c>
      <c r="S8" s="421">
        <v>0</v>
      </c>
      <c r="T8" s="421">
        <v>0</v>
      </c>
      <c r="U8" s="421">
        <v>0</v>
      </c>
      <c r="V8" s="421">
        <v>0</v>
      </c>
      <c r="W8" s="421">
        <v>0</v>
      </c>
      <c r="X8" s="421">
        <v>0</v>
      </c>
      <c r="Y8" s="421">
        <v>0</v>
      </c>
      <c r="Z8" s="421">
        <v>0</v>
      </c>
      <c r="AA8" s="421">
        <v>0</v>
      </c>
      <c r="AB8" s="421">
        <v>0</v>
      </c>
      <c r="AC8" s="421">
        <v>0</v>
      </c>
      <c r="AD8" s="421">
        <v>0</v>
      </c>
      <c r="AE8" s="421">
        <v>0</v>
      </c>
      <c r="AF8" s="421">
        <v>0</v>
      </c>
      <c r="AG8" s="421">
        <v>0</v>
      </c>
      <c r="AH8" s="421">
        <v>0</v>
      </c>
      <c r="AI8" s="427">
        <f t="shared" si="0"/>
        <v>1</v>
      </c>
      <c r="AJ8" s="126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</row>
    <row r="9" spans="1:50" s="7" customFormat="1" x14ac:dyDescent="0.2">
      <c r="A9" s="126"/>
      <c r="B9" s="426" t="s">
        <v>8</v>
      </c>
      <c r="C9" s="418" t="s">
        <v>543</v>
      </c>
      <c r="D9" s="421">
        <v>0</v>
      </c>
      <c r="E9" s="421">
        <v>0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0</v>
      </c>
      <c r="M9" s="421">
        <v>0</v>
      </c>
      <c r="N9" s="421">
        <v>0</v>
      </c>
      <c r="O9" s="421">
        <v>0</v>
      </c>
      <c r="P9" s="421">
        <v>0</v>
      </c>
      <c r="Q9" s="421">
        <v>0</v>
      </c>
      <c r="R9" s="421">
        <v>0</v>
      </c>
      <c r="S9" s="421">
        <v>0</v>
      </c>
      <c r="T9" s="421">
        <v>0</v>
      </c>
      <c r="U9" s="421">
        <v>0</v>
      </c>
      <c r="V9" s="421">
        <v>0</v>
      </c>
      <c r="W9" s="421">
        <v>0</v>
      </c>
      <c r="X9" s="421">
        <v>0</v>
      </c>
      <c r="Y9" s="421">
        <v>0</v>
      </c>
      <c r="Z9" s="421">
        <v>1</v>
      </c>
      <c r="AA9" s="421">
        <v>0</v>
      </c>
      <c r="AB9" s="421">
        <v>0</v>
      </c>
      <c r="AC9" s="421">
        <v>0</v>
      </c>
      <c r="AD9" s="421">
        <v>0</v>
      </c>
      <c r="AE9" s="421">
        <v>0</v>
      </c>
      <c r="AF9" s="421">
        <v>0</v>
      </c>
      <c r="AG9" s="421">
        <v>0</v>
      </c>
      <c r="AH9" s="421">
        <v>0</v>
      </c>
      <c r="AI9" s="427">
        <f t="shared" si="0"/>
        <v>1</v>
      </c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</row>
    <row r="10" spans="1:50" x14ac:dyDescent="0.2">
      <c r="A10" s="125"/>
      <c r="B10" s="426" t="s">
        <v>9</v>
      </c>
      <c r="C10" s="418" t="s">
        <v>457</v>
      </c>
      <c r="D10" s="421">
        <v>0</v>
      </c>
      <c r="E10" s="421">
        <v>0</v>
      </c>
      <c r="F10" s="421">
        <v>0</v>
      </c>
      <c r="G10" s="421">
        <v>0</v>
      </c>
      <c r="H10" s="421">
        <v>0</v>
      </c>
      <c r="I10" s="421">
        <v>0</v>
      </c>
      <c r="J10" s="421">
        <v>0</v>
      </c>
      <c r="K10" s="421">
        <v>0</v>
      </c>
      <c r="L10" s="421">
        <v>0</v>
      </c>
      <c r="M10" s="421">
        <v>0</v>
      </c>
      <c r="N10" s="421">
        <v>0</v>
      </c>
      <c r="O10" s="421">
        <v>0</v>
      </c>
      <c r="P10" s="421">
        <v>0</v>
      </c>
      <c r="Q10" s="421">
        <v>0</v>
      </c>
      <c r="R10" s="421">
        <v>0</v>
      </c>
      <c r="S10" s="421">
        <v>0</v>
      </c>
      <c r="T10" s="421">
        <v>0</v>
      </c>
      <c r="U10" s="421">
        <v>0</v>
      </c>
      <c r="V10" s="421">
        <v>0</v>
      </c>
      <c r="W10" s="421">
        <v>0</v>
      </c>
      <c r="X10" s="421">
        <v>0</v>
      </c>
      <c r="Y10" s="421">
        <v>0</v>
      </c>
      <c r="Z10" s="421">
        <v>0</v>
      </c>
      <c r="AA10" s="421">
        <v>0</v>
      </c>
      <c r="AB10" s="421">
        <v>0</v>
      </c>
      <c r="AC10" s="421">
        <v>1</v>
      </c>
      <c r="AD10" s="421">
        <v>0</v>
      </c>
      <c r="AE10" s="421">
        <v>0</v>
      </c>
      <c r="AF10" s="421">
        <v>0</v>
      </c>
      <c r="AG10" s="421">
        <v>0</v>
      </c>
      <c r="AH10" s="421">
        <v>0</v>
      </c>
      <c r="AI10" s="427">
        <f t="shared" si="0"/>
        <v>1</v>
      </c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</row>
    <row r="11" spans="1:50" x14ac:dyDescent="0.2">
      <c r="A11" s="125"/>
      <c r="B11" s="426" t="s">
        <v>11</v>
      </c>
      <c r="C11" s="418" t="s">
        <v>456</v>
      </c>
      <c r="D11" s="421">
        <v>0</v>
      </c>
      <c r="E11" s="421">
        <v>0</v>
      </c>
      <c r="F11" s="421">
        <v>0</v>
      </c>
      <c r="G11" s="421">
        <v>0</v>
      </c>
      <c r="H11" s="421">
        <v>0</v>
      </c>
      <c r="I11" s="421">
        <v>0</v>
      </c>
      <c r="J11" s="421">
        <v>0</v>
      </c>
      <c r="K11" s="421">
        <v>0</v>
      </c>
      <c r="L11" s="421">
        <v>0</v>
      </c>
      <c r="M11" s="421">
        <v>0</v>
      </c>
      <c r="N11" s="421">
        <v>0</v>
      </c>
      <c r="O11" s="421">
        <v>0</v>
      </c>
      <c r="P11" s="421">
        <v>0</v>
      </c>
      <c r="Q11" s="421">
        <v>0</v>
      </c>
      <c r="R11" s="421">
        <v>0</v>
      </c>
      <c r="S11" s="421">
        <v>0</v>
      </c>
      <c r="T11" s="421">
        <v>0</v>
      </c>
      <c r="U11" s="421">
        <v>0</v>
      </c>
      <c r="V11" s="421">
        <v>0</v>
      </c>
      <c r="W11" s="421">
        <v>0</v>
      </c>
      <c r="X11" s="421">
        <v>0</v>
      </c>
      <c r="Y11" s="421">
        <v>0</v>
      </c>
      <c r="Z11" s="421">
        <v>0</v>
      </c>
      <c r="AA11" s="421">
        <v>0</v>
      </c>
      <c r="AB11" s="421">
        <v>0</v>
      </c>
      <c r="AC11" s="421">
        <v>0</v>
      </c>
      <c r="AD11" s="421">
        <v>0</v>
      </c>
      <c r="AE11" s="421">
        <v>0</v>
      </c>
      <c r="AF11" s="421">
        <v>1</v>
      </c>
      <c r="AG11" s="421">
        <v>0</v>
      </c>
      <c r="AH11" s="421">
        <v>0</v>
      </c>
      <c r="AI11" s="427">
        <f t="shared" si="0"/>
        <v>1</v>
      </c>
      <c r="AJ11" s="126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</row>
    <row r="12" spans="1:50" x14ac:dyDescent="0.2">
      <c r="A12" s="125"/>
      <c r="B12" s="426" t="s">
        <v>12</v>
      </c>
      <c r="C12" s="418" t="s">
        <v>170</v>
      </c>
      <c r="D12" s="421">
        <v>0</v>
      </c>
      <c r="E12" s="421">
        <v>0</v>
      </c>
      <c r="F12" s="421">
        <v>0</v>
      </c>
      <c r="G12" s="421">
        <v>0</v>
      </c>
      <c r="H12" s="421">
        <v>0</v>
      </c>
      <c r="I12" s="421">
        <v>0</v>
      </c>
      <c r="J12" s="421">
        <v>0</v>
      </c>
      <c r="K12" s="421">
        <v>0</v>
      </c>
      <c r="L12" s="421">
        <v>0</v>
      </c>
      <c r="M12" s="421">
        <v>0</v>
      </c>
      <c r="N12" s="421">
        <v>0</v>
      </c>
      <c r="O12" s="421">
        <v>0</v>
      </c>
      <c r="P12" s="421">
        <v>0</v>
      </c>
      <c r="Q12" s="421">
        <v>0</v>
      </c>
      <c r="R12" s="421">
        <v>0</v>
      </c>
      <c r="S12" s="421">
        <v>0</v>
      </c>
      <c r="T12" s="421">
        <v>0</v>
      </c>
      <c r="U12" s="421">
        <v>0</v>
      </c>
      <c r="V12" s="421">
        <v>0</v>
      </c>
      <c r="W12" s="421">
        <v>0</v>
      </c>
      <c r="X12" s="421">
        <v>0</v>
      </c>
      <c r="Y12" s="421">
        <v>0</v>
      </c>
      <c r="Z12" s="421">
        <v>0</v>
      </c>
      <c r="AA12" s="421">
        <v>0</v>
      </c>
      <c r="AB12" s="421">
        <v>0</v>
      </c>
      <c r="AC12" s="421">
        <v>0</v>
      </c>
      <c r="AD12" s="421">
        <v>0</v>
      </c>
      <c r="AE12" s="421">
        <v>0</v>
      </c>
      <c r="AF12" s="421">
        <v>0</v>
      </c>
      <c r="AG12" s="421">
        <v>1</v>
      </c>
      <c r="AH12" s="421">
        <v>0</v>
      </c>
      <c r="AI12" s="427">
        <f t="shared" si="0"/>
        <v>1</v>
      </c>
      <c r="AJ12" s="126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</row>
    <row r="13" spans="1:50" ht="13.5" thickBot="1" x14ac:dyDescent="0.25">
      <c r="A13" s="134"/>
      <c r="B13" s="428" t="s">
        <v>23</v>
      </c>
      <c r="C13" s="429" t="s">
        <v>33</v>
      </c>
      <c r="D13" s="47">
        <f t="shared" ref="D13:AH13" si="1">SUM(D5:D12)</f>
        <v>1</v>
      </c>
      <c r="E13" s="47">
        <f t="shared" si="1"/>
        <v>1</v>
      </c>
      <c r="F13" s="47">
        <f t="shared" si="1"/>
        <v>1</v>
      </c>
      <c r="G13" s="47">
        <f t="shared" si="1"/>
        <v>1</v>
      </c>
      <c r="H13" s="47">
        <f t="shared" si="1"/>
        <v>1</v>
      </c>
      <c r="I13" s="47">
        <f t="shared" si="1"/>
        <v>1</v>
      </c>
      <c r="J13" s="47">
        <f t="shared" si="1"/>
        <v>1</v>
      </c>
      <c r="K13" s="47">
        <f t="shared" si="1"/>
        <v>1</v>
      </c>
      <c r="L13" s="47">
        <f t="shared" si="1"/>
        <v>1</v>
      </c>
      <c r="M13" s="47">
        <f t="shared" si="1"/>
        <v>1</v>
      </c>
      <c r="N13" s="47">
        <f t="shared" si="1"/>
        <v>1</v>
      </c>
      <c r="O13" s="47">
        <f t="shared" si="1"/>
        <v>1</v>
      </c>
      <c r="P13" s="47">
        <f t="shared" si="1"/>
        <v>1</v>
      </c>
      <c r="Q13" s="47">
        <f t="shared" si="1"/>
        <v>1</v>
      </c>
      <c r="R13" s="47">
        <f t="shared" si="1"/>
        <v>1</v>
      </c>
      <c r="S13" s="47">
        <f t="shared" si="1"/>
        <v>1</v>
      </c>
      <c r="T13" s="47">
        <f t="shared" si="1"/>
        <v>1</v>
      </c>
      <c r="U13" s="47">
        <f t="shared" si="1"/>
        <v>1</v>
      </c>
      <c r="V13" s="47">
        <f t="shared" si="1"/>
        <v>1</v>
      </c>
      <c r="W13" s="47">
        <f t="shared" si="1"/>
        <v>1</v>
      </c>
      <c r="X13" s="47">
        <f t="shared" si="1"/>
        <v>1</v>
      </c>
      <c r="Y13" s="47">
        <f t="shared" si="1"/>
        <v>1</v>
      </c>
      <c r="Z13" s="47">
        <f t="shared" si="1"/>
        <v>1</v>
      </c>
      <c r="AA13" s="47">
        <f t="shared" si="1"/>
        <v>1</v>
      </c>
      <c r="AB13" s="47">
        <f t="shared" si="1"/>
        <v>0</v>
      </c>
      <c r="AC13" s="47">
        <f t="shared" si="1"/>
        <v>2</v>
      </c>
      <c r="AD13" s="47">
        <f t="shared" si="1"/>
        <v>1</v>
      </c>
      <c r="AE13" s="47">
        <f t="shared" si="1"/>
        <v>1</v>
      </c>
      <c r="AF13" s="47">
        <f t="shared" si="1"/>
        <v>1</v>
      </c>
      <c r="AG13" s="47">
        <f t="shared" si="1"/>
        <v>1</v>
      </c>
      <c r="AH13" s="47">
        <f t="shared" si="1"/>
        <v>1</v>
      </c>
      <c r="AI13" s="135">
        <f>SUM(D13:AH13)</f>
        <v>31</v>
      </c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</row>
    <row r="14" spans="1:50" x14ac:dyDescent="0.2">
      <c r="A14" s="134"/>
      <c r="B14" s="59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42"/>
      <c r="V14" s="39"/>
      <c r="W14" s="83"/>
      <c r="X14" s="83"/>
      <c r="Y14" s="83"/>
      <c r="Z14" s="83"/>
      <c r="AA14" s="83"/>
      <c r="AB14" s="83"/>
      <c r="AC14" s="39"/>
      <c r="AD14" s="39"/>
      <c r="AE14" s="39"/>
      <c r="AF14" s="39"/>
      <c r="AG14" s="39"/>
      <c r="AH14" s="39"/>
      <c r="AI14" s="126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</row>
    <row r="15" spans="1:50" x14ac:dyDescent="0.2">
      <c r="A15" s="134"/>
      <c r="B15" s="59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42"/>
      <c r="V15" s="39"/>
      <c r="W15" s="83"/>
      <c r="X15" s="83"/>
      <c r="Y15" s="83"/>
      <c r="Z15" s="83"/>
      <c r="AA15" s="83"/>
      <c r="AB15" s="83"/>
      <c r="AC15" s="39"/>
      <c r="AD15" s="39"/>
      <c r="AE15" s="39"/>
      <c r="AF15" s="39"/>
      <c r="AG15" s="39"/>
      <c r="AH15" s="39"/>
      <c r="AI15" s="126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</row>
    <row r="16" spans="1:50" x14ac:dyDescent="0.2">
      <c r="A16" s="41"/>
      <c r="B16" s="59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42"/>
      <c r="V16" s="39"/>
      <c r="W16" s="83"/>
      <c r="X16" s="83"/>
      <c r="Y16" s="83"/>
      <c r="Z16" s="83"/>
      <c r="AA16" s="83"/>
      <c r="AB16" s="83"/>
      <c r="AC16" s="39"/>
      <c r="AD16" s="39"/>
      <c r="AE16" s="39"/>
      <c r="AF16" s="39"/>
      <c r="AG16" s="39"/>
      <c r="AH16" s="39"/>
      <c r="AI16" s="126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</row>
    <row r="17" spans="1:50" x14ac:dyDescent="0.2">
      <c r="A17" s="41"/>
      <c r="B17" s="59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</row>
    <row r="18" spans="1:50" x14ac:dyDescent="0.2">
      <c r="A18" s="41"/>
      <c r="B18" s="59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</row>
    <row r="19" spans="1:50" x14ac:dyDescent="0.2">
      <c r="A19" s="41"/>
      <c r="B19" s="59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</row>
    <row r="20" spans="1:50" x14ac:dyDescent="0.2">
      <c r="A20" s="41"/>
      <c r="B20" s="59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42"/>
      <c r="V20" s="39"/>
      <c r="W20" s="84"/>
      <c r="X20" s="84"/>
      <c r="Y20" s="84"/>
      <c r="Z20" s="84"/>
      <c r="AA20" s="84"/>
      <c r="AB20" s="84"/>
      <c r="AC20" s="39"/>
      <c r="AD20" s="39"/>
      <c r="AE20" s="39"/>
      <c r="AF20" s="39"/>
      <c r="AG20" s="39"/>
      <c r="AH20" s="39"/>
      <c r="AI20" s="39"/>
      <c r="AJ20" s="39"/>
      <c r="AK20" s="126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</row>
    <row r="21" spans="1:50" x14ac:dyDescent="0.2">
      <c r="A21" s="41"/>
      <c r="B21" s="59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42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126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</row>
    <row r="22" spans="1:50" x14ac:dyDescent="0.2">
      <c r="A22" s="41"/>
      <c r="B22" s="45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42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126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</row>
    <row r="23" spans="1:50" x14ac:dyDescent="0.2">
      <c r="A23" s="41"/>
      <c r="B23" s="59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42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126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</row>
    <row r="24" spans="1:50" x14ac:dyDescent="0.2">
      <c r="A24" s="41"/>
      <c r="B24" s="59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42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126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</row>
    <row r="25" spans="1:50" x14ac:dyDescent="0.2">
      <c r="A25" s="41"/>
      <c r="B25" s="59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42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126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</row>
    <row r="26" spans="1:50" x14ac:dyDescent="0.2">
      <c r="A26" s="41"/>
      <c r="B26" s="59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42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126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</row>
    <row r="27" spans="1:50" x14ac:dyDescent="0.2">
      <c r="A27" s="41"/>
      <c r="B27" s="59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42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126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</row>
    <row r="28" spans="1:50" x14ac:dyDescent="0.2">
      <c r="A28" s="41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85"/>
      <c r="P28" s="85"/>
      <c r="Q28" s="60"/>
      <c r="R28" s="60"/>
      <c r="S28" s="60"/>
      <c r="T28" s="60"/>
      <c r="U28" s="46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126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</row>
    <row r="29" spans="1:50" x14ac:dyDescent="0.2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126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</row>
    <row r="30" spans="1:50" x14ac:dyDescent="0.2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126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</row>
    <row r="31" spans="1:50" x14ac:dyDescent="0.2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126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</row>
    <row r="32" spans="1:50" x14ac:dyDescent="0.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126"/>
    </row>
    <row r="33" spans="1:37" x14ac:dyDescent="0.2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126"/>
    </row>
    <row r="34" spans="1:37" x14ac:dyDescent="0.2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126"/>
    </row>
    <row r="35" spans="1:37" x14ac:dyDescent="0.2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</row>
    <row r="36" spans="1:37" x14ac:dyDescent="0.2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</row>
    <row r="37" spans="1:37" x14ac:dyDescent="0.2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</row>
    <row r="38" spans="1:37" x14ac:dyDescent="0.2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</row>
    <row r="39" spans="1:37" x14ac:dyDescent="0.2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</row>
    <row r="40" spans="1:37" x14ac:dyDescent="0.2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</row>
    <row r="41" spans="1:37" x14ac:dyDescent="0.2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</row>
    <row r="42" spans="1:37" x14ac:dyDescent="0.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</row>
    <row r="43" spans="1:37" x14ac:dyDescent="0.2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</row>
    <row r="44" spans="1:37" x14ac:dyDescent="0.2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</row>
    <row r="45" spans="1:37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</row>
    <row r="46" spans="1:37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</row>
    <row r="47" spans="1:37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</row>
    <row r="48" spans="1:37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</row>
    <row r="49" spans="1:36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</row>
    <row r="50" spans="1:36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</row>
    <row r="51" spans="1:36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</row>
    <row r="52" spans="1:36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</row>
    <row r="53" spans="1:36" x14ac:dyDescent="0.2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</row>
    <row r="54" spans="1:36" x14ac:dyDescent="0.2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</row>
    <row r="55" spans="1:36" x14ac:dyDescent="0.2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</row>
    <row r="56" spans="1:36" x14ac:dyDescent="0.2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</row>
    <row r="57" spans="1:36" x14ac:dyDescent="0.2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</row>
    <row r="58" spans="1:36" x14ac:dyDescent="0.2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</row>
    <row r="59" spans="1:36" x14ac:dyDescent="0.2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</row>
    <row r="60" spans="1:36" x14ac:dyDescent="0.2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</row>
    <row r="61" spans="1:36" x14ac:dyDescent="0.2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</row>
    <row r="62" spans="1:36" x14ac:dyDescent="0.2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</row>
    <row r="63" spans="1:36" x14ac:dyDescent="0.2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</row>
    <row r="64" spans="1:36" x14ac:dyDescent="0.2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</row>
    <row r="65" spans="2:36" x14ac:dyDescent="0.2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</row>
    <row r="66" spans="2:36" x14ac:dyDescent="0.2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</row>
    <row r="67" spans="2:36" x14ac:dyDescent="0.2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</row>
    <row r="68" spans="2:36" x14ac:dyDescent="0.2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</row>
    <row r="69" spans="2:36" x14ac:dyDescent="0.2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</row>
    <row r="70" spans="2:36" x14ac:dyDescent="0.2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</row>
    <row r="71" spans="2:36" x14ac:dyDescent="0.2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</row>
    <row r="72" spans="2:36" x14ac:dyDescent="0.2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</row>
    <row r="73" spans="2:36" x14ac:dyDescent="0.2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</row>
    <row r="74" spans="2:36" x14ac:dyDescent="0.2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</row>
    <row r="75" spans="2:36" x14ac:dyDescent="0.2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</row>
    <row r="76" spans="2:36" x14ac:dyDescent="0.2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</row>
    <row r="77" spans="2:36" x14ac:dyDescent="0.2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</row>
    <row r="78" spans="2:36" x14ac:dyDescent="0.2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</row>
    <row r="79" spans="2:36" x14ac:dyDescent="0.2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</row>
    <row r="80" spans="2:36" x14ac:dyDescent="0.2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</row>
    <row r="81" spans="2:36" x14ac:dyDescent="0.2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</row>
    <row r="82" spans="2:36" x14ac:dyDescent="0.2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</row>
    <row r="83" spans="2:36" x14ac:dyDescent="0.2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</row>
    <row r="84" spans="2:36" x14ac:dyDescent="0.2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</row>
    <row r="85" spans="2:36" x14ac:dyDescent="0.2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</row>
    <row r="86" spans="2:36" x14ac:dyDescent="0.2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</row>
    <row r="87" spans="2:36" x14ac:dyDescent="0.2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</row>
    <row r="88" spans="2:36" x14ac:dyDescent="0.2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</row>
    <row r="89" spans="2:36" x14ac:dyDescent="0.2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</row>
    <row r="90" spans="2:36" x14ac:dyDescent="0.2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</row>
    <row r="91" spans="2:36" x14ac:dyDescent="0.2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</row>
    <row r="92" spans="2:36" x14ac:dyDescent="0.2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</row>
    <row r="93" spans="2:36" x14ac:dyDescent="0.2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</row>
    <row r="94" spans="2:36" x14ac:dyDescent="0.2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</row>
    <row r="95" spans="2:36" x14ac:dyDescent="0.2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</row>
    <row r="96" spans="2:36" x14ac:dyDescent="0.2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</row>
    <row r="97" spans="2:36" x14ac:dyDescent="0.2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</row>
    <row r="98" spans="2:36" x14ac:dyDescent="0.2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</row>
    <row r="99" spans="2:36" x14ac:dyDescent="0.2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</row>
    <row r="100" spans="2:36" x14ac:dyDescent="0.2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</row>
    <row r="101" spans="2:36" x14ac:dyDescent="0.2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</row>
    <row r="102" spans="2:36" x14ac:dyDescent="0.2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</row>
    <row r="103" spans="2:36" x14ac:dyDescent="0.2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</row>
    <row r="104" spans="2:36" x14ac:dyDescent="0.2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</row>
    <row r="105" spans="2:36" x14ac:dyDescent="0.2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</row>
    <row r="106" spans="2:36" x14ac:dyDescent="0.2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</row>
    <row r="107" spans="2:36" x14ac:dyDescent="0.2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</row>
    <row r="108" spans="2:36" x14ac:dyDescent="0.2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</row>
    <row r="109" spans="2:36" x14ac:dyDescent="0.2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</row>
    <row r="110" spans="2:36" x14ac:dyDescent="0.2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</row>
    <row r="111" spans="2:36" x14ac:dyDescent="0.2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</row>
    <row r="112" spans="2:36" x14ac:dyDescent="0.2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</row>
    <row r="113" spans="2:36" x14ac:dyDescent="0.2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</row>
    <row r="114" spans="2:36" x14ac:dyDescent="0.2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</row>
    <row r="115" spans="2:36" x14ac:dyDescent="0.2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</row>
    <row r="116" spans="2:36" x14ac:dyDescent="0.2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</row>
    <row r="117" spans="2:36" x14ac:dyDescent="0.2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</row>
    <row r="118" spans="2:36" x14ac:dyDescent="0.2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</row>
    <row r="119" spans="2:36" x14ac:dyDescent="0.2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</row>
    <row r="120" spans="2:36" x14ac:dyDescent="0.2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</row>
    <row r="121" spans="2:36" x14ac:dyDescent="0.2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</row>
    <row r="122" spans="2:36" x14ac:dyDescent="0.2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</row>
    <row r="123" spans="2:36" x14ac:dyDescent="0.2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</row>
    <row r="124" spans="2:36" x14ac:dyDescent="0.2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</row>
    <row r="125" spans="2:36" x14ac:dyDescent="0.2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</row>
    <row r="126" spans="2:36" x14ac:dyDescent="0.2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</row>
    <row r="127" spans="2:36" x14ac:dyDescent="0.2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</row>
    <row r="128" spans="2:36" x14ac:dyDescent="0.2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</row>
    <row r="129" spans="2:36" x14ac:dyDescent="0.2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</row>
    <row r="130" spans="2:36" x14ac:dyDescent="0.2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</row>
    <row r="131" spans="2:36" x14ac:dyDescent="0.2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</row>
  </sheetData>
  <sortState ref="C6:AI10">
    <sortCondition descending="1" ref="AI6:AI10"/>
  </sortState>
  <phoneticPr fontId="0" type="noConversion"/>
  <conditionalFormatting sqref="S28 C14:T16 C20:T27 C17:AK19">
    <cfRule type="cellIs" dxfId="5" priority="17" stopIfTrue="1" operator="equal">
      <formula>0</formula>
    </cfRule>
    <cfRule type="cellIs" dxfId="4" priority="18" stopIfTrue="1" operator="greaterThanOrEqual">
      <formula>1</formula>
    </cfRule>
  </conditionalFormatting>
  <conditionalFormatting sqref="E5:Y5 D13:AH13 E6:Z6 D6:D12 E7:Y7 E9:Y12 E8:AH8 Z10:AB12 AC11:AE12">
    <cfRule type="cellIs" dxfId="3" priority="19" stopIfTrue="1" operator="equal">
      <formula>0</formula>
    </cfRule>
    <cfRule type="cellIs" dxfId="2" priority="20" stopIfTrue="1" operator="greaterThanOrEqual">
      <formula>1</formula>
    </cfRule>
  </conditionalFormatting>
  <conditionalFormatting sqref="Z5:AH5 Z7:AH7 AA6:AH6 Z9:AH9 AF11:AH12 AC10:AH10">
    <cfRule type="cellIs" dxfId="1" priority="1" stopIfTrue="1" operator="equal">
      <formula>0</formula>
    </cfRule>
    <cfRule type="cellIs" dxfId="0" priority="2" stopIfTrue="1" operator="greaterThanOrEqual">
      <formula>1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1"/>
  </sheetPr>
  <dimension ref="A1:L432"/>
  <sheetViews>
    <sheetView topLeftCell="A2" workbookViewId="0">
      <selection activeCell="O28" sqref="O28"/>
    </sheetView>
  </sheetViews>
  <sheetFormatPr defaultRowHeight="12.75" x14ac:dyDescent="0.2"/>
  <cols>
    <col min="3" max="3" width="10.85546875" customWidth="1"/>
    <col min="4" max="4" width="2.28515625" hidden="1" customWidth="1"/>
    <col min="5" max="5" width="25.5703125" customWidth="1"/>
    <col min="6" max="6" width="21.7109375" bestFit="1" customWidth="1"/>
    <col min="7" max="7" width="20.5703125" customWidth="1"/>
    <col min="8" max="8" width="12.85546875" customWidth="1"/>
  </cols>
  <sheetData>
    <row r="1" spans="1:12" ht="30.75" thickBot="1" x14ac:dyDescent="0.45">
      <c r="A1" s="32"/>
      <c r="B1" s="32"/>
      <c r="C1" s="32"/>
      <c r="D1" s="32"/>
      <c r="E1" s="149" t="s">
        <v>586</v>
      </c>
      <c r="F1" s="150"/>
      <c r="G1" s="150"/>
      <c r="H1" s="151"/>
      <c r="I1" s="32"/>
      <c r="J1" s="32"/>
      <c r="K1" s="32"/>
      <c r="L1" s="32"/>
    </row>
    <row r="2" spans="1:12" ht="30.75" thickBot="1" x14ac:dyDescent="0.45">
      <c r="A2" s="32"/>
      <c r="B2" s="32"/>
      <c r="C2" s="32"/>
      <c r="D2" s="32"/>
      <c r="E2" s="470" t="s">
        <v>115</v>
      </c>
      <c r="F2" s="471"/>
      <c r="G2" s="471"/>
      <c r="H2" s="472"/>
      <c r="I2" s="32"/>
      <c r="J2" s="32"/>
      <c r="K2" s="32"/>
      <c r="L2" s="32"/>
    </row>
    <row r="3" spans="1:12" x14ac:dyDescent="0.2">
      <c r="A3" s="32"/>
      <c r="B3" s="32"/>
      <c r="C3" s="32"/>
      <c r="E3" s="125"/>
      <c r="F3" s="125"/>
      <c r="G3" s="125"/>
      <c r="H3" s="125"/>
      <c r="I3" s="51"/>
      <c r="J3" s="32"/>
      <c r="K3" s="32"/>
      <c r="L3" s="32"/>
    </row>
    <row r="4" spans="1:12" x14ac:dyDescent="0.2">
      <c r="A4" s="32"/>
      <c r="B4" s="32"/>
      <c r="C4" s="32"/>
      <c r="D4" s="32"/>
      <c r="E4" s="125"/>
      <c r="F4" s="125"/>
      <c r="G4" s="125"/>
      <c r="H4" s="125"/>
      <c r="I4" s="32"/>
      <c r="J4" s="32"/>
      <c r="K4" s="32"/>
      <c r="L4" s="32"/>
    </row>
    <row r="5" spans="1:12" ht="60.75" customHeight="1" thickBot="1" x14ac:dyDescent="0.25">
      <c r="A5" s="32"/>
      <c r="B5" s="32"/>
      <c r="C5" s="125"/>
      <c r="D5" s="125"/>
      <c r="E5" s="125"/>
      <c r="F5" s="125"/>
      <c r="G5" s="125"/>
      <c r="H5" s="125"/>
      <c r="I5" s="32"/>
      <c r="J5" s="32"/>
      <c r="K5" s="32"/>
      <c r="L5" s="32"/>
    </row>
    <row r="6" spans="1:12" ht="30.75" thickBot="1" x14ac:dyDescent="0.45">
      <c r="A6" s="32"/>
      <c r="B6" s="32"/>
      <c r="C6" s="125"/>
      <c r="D6" s="125"/>
      <c r="E6" s="467" t="s">
        <v>83</v>
      </c>
      <c r="F6" s="468"/>
      <c r="G6" s="468"/>
      <c r="H6" s="469"/>
      <c r="I6" s="50"/>
      <c r="J6" s="32"/>
      <c r="K6" s="32"/>
      <c r="L6" s="32"/>
    </row>
    <row r="7" spans="1:12" ht="36.75" thickBot="1" x14ac:dyDescent="0.25">
      <c r="A7" s="32"/>
      <c r="B7" s="32"/>
      <c r="C7" s="125"/>
      <c r="D7" s="125"/>
      <c r="E7" s="383" t="s">
        <v>13</v>
      </c>
      <c r="F7" s="384" t="s">
        <v>80</v>
      </c>
      <c r="G7" s="384" t="s">
        <v>53</v>
      </c>
      <c r="H7" s="385" t="s">
        <v>81</v>
      </c>
      <c r="I7" s="32"/>
      <c r="J7" s="32"/>
      <c r="K7" s="32"/>
      <c r="L7" s="32"/>
    </row>
    <row r="8" spans="1:12" ht="18.75" thickBot="1" x14ac:dyDescent="0.25">
      <c r="A8" s="32"/>
      <c r="B8" s="32"/>
      <c r="C8" s="32"/>
      <c r="D8" s="32"/>
      <c r="E8" s="183" t="s">
        <v>474</v>
      </c>
      <c r="F8" s="162">
        <f>'Počet individálních účastí'!AH3</f>
        <v>31</v>
      </c>
      <c r="G8" s="163">
        <f>'Počet individálních účastí'!AI3</f>
        <v>0</v>
      </c>
      <c r="H8" s="164">
        <f>'Individuální km'!AH4</f>
        <v>1407</v>
      </c>
      <c r="I8" s="32"/>
      <c r="J8" s="32"/>
      <c r="K8" s="32"/>
      <c r="L8" s="32"/>
    </row>
    <row r="9" spans="1:12" ht="18.75" thickBot="1" x14ac:dyDescent="0.25">
      <c r="A9" s="32"/>
      <c r="B9" s="32"/>
      <c r="C9" s="32"/>
      <c r="D9" s="32"/>
      <c r="E9" s="183" t="s">
        <v>188</v>
      </c>
      <c r="F9" s="162">
        <f>'Počet individálních účastí'!AH4</f>
        <v>31</v>
      </c>
      <c r="G9" s="163">
        <f>'Počet individálních účastí'!AI4</f>
        <v>0</v>
      </c>
      <c r="H9" s="164">
        <f>'Individuální km'!AH5</f>
        <v>1407</v>
      </c>
      <c r="I9" s="32"/>
      <c r="J9" s="32"/>
      <c r="K9" s="32"/>
      <c r="L9" s="32"/>
    </row>
    <row r="10" spans="1:12" ht="18" x14ac:dyDescent="0.25">
      <c r="A10" s="32"/>
      <c r="B10" s="32"/>
      <c r="C10" s="32"/>
      <c r="D10" s="32"/>
      <c r="E10" s="157"/>
      <c r="F10" s="157"/>
      <c r="H10" s="157"/>
      <c r="I10" s="32"/>
      <c r="J10" s="32"/>
      <c r="K10" s="32"/>
      <c r="L10" s="32"/>
    </row>
    <row r="11" spans="1:12" ht="18" x14ac:dyDescent="0.25">
      <c r="A11" s="32"/>
      <c r="B11" s="32"/>
      <c r="C11" s="32"/>
      <c r="D11" s="32"/>
      <c r="E11" s="157"/>
      <c r="F11" s="125"/>
      <c r="G11" s="182"/>
      <c r="H11" s="125"/>
      <c r="I11" s="32"/>
      <c r="J11" s="32"/>
      <c r="K11" s="32"/>
      <c r="L11" s="32"/>
    </row>
    <row r="12" spans="1:12" x14ac:dyDescent="0.2">
      <c r="A12" s="32"/>
      <c r="B12" s="32"/>
      <c r="C12" s="32"/>
      <c r="D12" s="32"/>
      <c r="E12" s="125"/>
      <c r="F12" s="125"/>
      <c r="H12" s="125"/>
      <c r="I12" s="32"/>
      <c r="J12" s="32"/>
      <c r="K12" s="32"/>
      <c r="L12" s="32"/>
    </row>
    <row r="13" spans="1:12" x14ac:dyDescent="0.2">
      <c r="A13" s="32"/>
      <c r="B13" s="32"/>
      <c r="C13" s="32"/>
      <c r="D13" s="32"/>
      <c r="E13" s="125"/>
      <c r="F13" s="125"/>
      <c r="G13" s="125"/>
      <c r="H13" s="125"/>
      <c r="I13" s="32"/>
      <c r="J13" s="32"/>
      <c r="K13" s="32"/>
      <c r="L13" s="32"/>
    </row>
    <row r="14" spans="1:12" x14ac:dyDescent="0.2">
      <c r="A14" s="32"/>
      <c r="B14" s="32"/>
      <c r="C14" s="32"/>
      <c r="D14" s="32"/>
      <c r="E14" s="125"/>
      <c r="F14" s="125"/>
      <c r="G14" s="125"/>
      <c r="H14" s="125"/>
      <c r="I14" s="32"/>
      <c r="J14" s="32"/>
      <c r="K14" s="32"/>
      <c r="L14" s="32"/>
    </row>
    <row r="15" spans="1:12" x14ac:dyDescent="0.2">
      <c r="A15" s="32"/>
      <c r="B15" s="32"/>
      <c r="C15" s="32"/>
      <c r="D15" s="32"/>
      <c r="E15" s="125"/>
      <c r="F15" s="125"/>
      <c r="G15" s="125"/>
      <c r="H15" s="125"/>
      <c r="I15" s="32"/>
      <c r="J15" s="32"/>
      <c r="K15" s="32"/>
      <c r="L15" s="32"/>
    </row>
    <row r="16" spans="1:12" x14ac:dyDescent="0.2">
      <c r="A16" s="32"/>
      <c r="B16" s="32"/>
      <c r="C16" s="32"/>
      <c r="D16" s="32"/>
      <c r="E16" s="125"/>
      <c r="F16" s="125"/>
      <c r="G16" s="125"/>
      <c r="H16" s="125"/>
      <c r="I16" s="32"/>
      <c r="J16" s="32"/>
      <c r="K16" s="32"/>
      <c r="L16" s="32"/>
    </row>
    <row r="17" spans="1:12" x14ac:dyDescent="0.2">
      <c r="A17" s="32"/>
      <c r="B17" s="32"/>
      <c r="C17" s="32"/>
      <c r="D17" s="32"/>
      <c r="E17" s="125"/>
      <c r="F17" s="125"/>
      <c r="G17" s="125"/>
      <c r="H17" s="125"/>
      <c r="I17" s="32"/>
      <c r="J17" s="32"/>
      <c r="K17" s="32"/>
      <c r="L17" s="32"/>
    </row>
    <row r="18" spans="1:12" x14ac:dyDescent="0.2">
      <c r="A18" s="32"/>
      <c r="B18" s="32"/>
      <c r="C18" s="32"/>
      <c r="D18" s="32"/>
      <c r="E18" s="125"/>
      <c r="F18" s="125"/>
      <c r="G18" s="125"/>
      <c r="H18" s="125"/>
      <c r="I18" s="32"/>
      <c r="J18" s="32"/>
      <c r="K18" s="32"/>
      <c r="L18" s="32"/>
    </row>
    <row r="19" spans="1:12" x14ac:dyDescent="0.2">
      <c r="A19" s="32"/>
      <c r="B19" s="32"/>
      <c r="C19" s="32"/>
      <c r="D19" s="32"/>
      <c r="E19" s="125"/>
      <c r="F19" s="125"/>
      <c r="G19" s="125"/>
      <c r="H19" s="125"/>
      <c r="I19" s="32"/>
      <c r="J19" s="32"/>
      <c r="K19" s="32"/>
      <c r="L19" s="32"/>
    </row>
    <row r="20" spans="1:12" x14ac:dyDescent="0.2">
      <c r="A20" s="32"/>
      <c r="B20" s="32"/>
      <c r="C20" s="32"/>
      <c r="D20" s="32"/>
      <c r="E20" s="125"/>
      <c r="F20" s="125"/>
      <c r="G20" s="125"/>
      <c r="H20" s="125"/>
      <c r="I20" s="32"/>
      <c r="J20" s="32"/>
      <c r="K20" s="32"/>
      <c r="L20" s="32"/>
    </row>
    <row r="21" spans="1:12" x14ac:dyDescent="0.2">
      <c r="A21" s="32"/>
      <c r="B21" s="32"/>
      <c r="C21" s="32"/>
      <c r="D21" s="32"/>
      <c r="E21" s="32"/>
      <c r="F21" s="32"/>
      <c r="G21" s="125"/>
      <c r="H21" s="32"/>
      <c r="I21" s="32"/>
      <c r="J21" s="32"/>
      <c r="K21" s="32"/>
      <c r="L21" s="32"/>
    </row>
    <row r="22" spans="1:12" x14ac:dyDescent="0.2">
      <c r="A22" s="32"/>
      <c r="B22" s="32"/>
      <c r="C22" s="32"/>
      <c r="D22" s="32"/>
      <c r="E22" s="32"/>
      <c r="F22" s="32"/>
      <c r="G22" s="125"/>
      <c r="H22" s="32"/>
      <c r="I22" s="32"/>
      <c r="J22" s="32"/>
      <c r="K22" s="32"/>
      <c r="L22" s="32"/>
    </row>
    <row r="23" spans="1:12" x14ac:dyDescent="0.2">
      <c r="A23" s="32"/>
      <c r="B23" s="32"/>
      <c r="C23" s="32"/>
      <c r="D23" s="32"/>
      <c r="E23" s="32"/>
      <c r="F23" s="32"/>
      <c r="G23" s="125"/>
      <c r="H23" s="32"/>
      <c r="I23" s="32"/>
      <c r="J23" s="32"/>
      <c r="K23" s="32"/>
      <c r="L23" s="32"/>
    </row>
    <row r="24" spans="1:12" x14ac:dyDescent="0.2">
      <c r="A24" s="32"/>
      <c r="B24" s="32"/>
      <c r="C24" s="32"/>
      <c r="D24" s="32"/>
      <c r="E24" s="32"/>
      <c r="F24" s="32"/>
      <c r="G24" s="125"/>
      <c r="H24" s="32"/>
      <c r="I24" s="32"/>
      <c r="J24" s="32"/>
      <c r="K24" s="32"/>
      <c r="L24" s="32"/>
    </row>
    <row r="25" spans="1:12" x14ac:dyDescent="0.2">
      <c r="A25" s="32"/>
      <c r="B25" s="32"/>
      <c r="C25" s="32"/>
      <c r="D25" s="32"/>
      <c r="E25" s="32"/>
      <c r="F25" s="32"/>
      <c r="G25" s="125"/>
      <c r="H25" s="32"/>
      <c r="I25" s="32"/>
      <c r="J25" s="32"/>
      <c r="K25" s="32"/>
      <c r="L25" s="32"/>
    </row>
    <row r="26" spans="1:12" x14ac:dyDescent="0.2">
      <c r="A26" s="32"/>
      <c r="B26" s="32"/>
      <c r="C26" s="32"/>
      <c r="D26" s="32"/>
      <c r="E26" s="32"/>
      <c r="F26" s="32"/>
      <c r="G26" s="125"/>
      <c r="H26" s="32"/>
      <c r="I26" s="32"/>
      <c r="J26" s="32"/>
      <c r="K26" s="32"/>
      <c r="L26" s="32"/>
    </row>
    <row r="27" spans="1:12" x14ac:dyDescent="0.2">
      <c r="A27" s="32"/>
      <c r="B27" s="32"/>
      <c r="C27" s="32"/>
      <c r="D27" s="32"/>
      <c r="E27" s="32"/>
      <c r="F27" s="32"/>
      <c r="G27" s="125"/>
      <c r="H27" s="32"/>
      <c r="I27" s="32"/>
      <c r="J27" s="32"/>
      <c r="K27" s="32"/>
      <c r="L27" s="32"/>
    </row>
    <row r="28" spans="1:12" x14ac:dyDescent="0.2">
      <c r="A28" s="32"/>
      <c r="B28" s="32"/>
      <c r="C28" s="32"/>
      <c r="D28" s="32"/>
      <c r="E28" s="32"/>
      <c r="F28" s="32"/>
      <c r="G28" s="125"/>
      <c r="H28" s="32"/>
      <c r="I28" s="32"/>
      <c r="J28" s="32"/>
      <c r="K28" s="32"/>
      <c r="L28" s="32"/>
    </row>
    <row r="29" spans="1:12" x14ac:dyDescent="0.2">
      <c r="A29" s="32"/>
      <c r="B29" s="32"/>
      <c r="C29" s="32"/>
      <c r="D29" s="32"/>
      <c r="E29" s="32"/>
      <c r="F29" s="32"/>
      <c r="G29" s="125"/>
      <c r="H29" s="32"/>
      <c r="I29" s="32"/>
      <c r="J29" s="32"/>
      <c r="K29" s="32"/>
      <c r="L29" s="32"/>
    </row>
    <row r="30" spans="1:12" x14ac:dyDescent="0.2">
      <c r="A30" s="32"/>
      <c r="B30" s="32"/>
      <c r="C30" s="32"/>
      <c r="D30" s="32"/>
      <c r="E30" s="32"/>
      <c r="F30" s="32"/>
      <c r="G30" s="125"/>
      <c r="H30" s="32"/>
      <c r="I30" s="32"/>
      <c r="J30" s="32"/>
      <c r="K30" s="32"/>
      <c r="L30" s="32"/>
    </row>
    <row r="31" spans="1:12" x14ac:dyDescent="0.2">
      <c r="A31" s="32"/>
      <c r="B31" s="32"/>
      <c r="C31" s="32"/>
      <c r="D31" s="32"/>
      <c r="E31" s="32"/>
      <c r="F31" s="32"/>
      <c r="G31" s="125"/>
      <c r="H31" s="32"/>
      <c r="I31" s="32"/>
      <c r="J31" s="32"/>
      <c r="K31" s="32"/>
      <c r="L31" s="32"/>
    </row>
    <row r="32" spans="1:12" x14ac:dyDescent="0.2">
      <c r="A32" s="32"/>
      <c r="B32" s="32"/>
      <c r="C32" s="32"/>
      <c r="D32" s="32"/>
      <c r="E32" s="32"/>
      <c r="F32" s="32"/>
      <c r="G32" s="125"/>
      <c r="H32" s="32"/>
      <c r="I32" s="32"/>
      <c r="J32" s="32"/>
      <c r="K32" s="32"/>
      <c r="L32" s="32"/>
    </row>
    <row r="33" spans="1:12" x14ac:dyDescent="0.2">
      <c r="A33" s="32"/>
      <c r="B33" s="32"/>
      <c r="C33" s="32"/>
      <c r="D33" s="32"/>
      <c r="E33" s="32"/>
      <c r="F33" s="32"/>
      <c r="G33" s="125"/>
      <c r="H33" s="32"/>
      <c r="I33" s="32"/>
      <c r="J33" s="32"/>
      <c r="K33" s="32"/>
      <c r="L33" s="32"/>
    </row>
    <row r="34" spans="1:12" x14ac:dyDescent="0.2">
      <c r="A34" s="32"/>
      <c r="B34" s="32"/>
      <c r="C34" s="32"/>
      <c r="D34" s="32"/>
      <c r="E34" s="32"/>
      <c r="F34" s="32"/>
      <c r="G34" s="125"/>
      <c r="H34" s="32"/>
      <c r="I34" s="32"/>
      <c r="J34" s="32"/>
      <c r="K34" s="32"/>
      <c r="L34" s="32"/>
    </row>
    <row r="35" spans="1:12" x14ac:dyDescent="0.2">
      <c r="A35" s="32"/>
      <c r="B35" s="32"/>
      <c r="C35" s="32"/>
      <c r="D35" s="32"/>
      <c r="E35" s="32"/>
      <c r="F35" s="32"/>
      <c r="G35" s="125"/>
      <c r="H35" s="32"/>
      <c r="I35" s="32"/>
      <c r="J35" s="32"/>
      <c r="K35" s="32"/>
      <c r="L35" s="32"/>
    </row>
    <row r="36" spans="1:12" x14ac:dyDescent="0.2">
      <c r="A36" s="32"/>
      <c r="B36" s="32"/>
      <c r="C36" s="32"/>
      <c r="D36" s="32"/>
      <c r="E36" s="32"/>
      <c r="F36" s="32"/>
      <c r="G36" s="125"/>
      <c r="H36" s="32"/>
      <c r="I36" s="32"/>
      <c r="J36" s="32"/>
      <c r="K36" s="32"/>
      <c r="L36" s="32"/>
    </row>
    <row r="37" spans="1:12" x14ac:dyDescent="0.2">
      <c r="A37" s="32"/>
      <c r="B37" s="32"/>
      <c r="C37" s="32"/>
      <c r="D37" s="32"/>
      <c r="E37" s="32"/>
      <c r="F37" s="32"/>
      <c r="G37" s="125"/>
      <c r="H37" s="32"/>
      <c r="I37" s="32"/>
      <c r="J37" s="32"/>
      <c r="K37" s="32"/>
      <c r="L37" s="32"/>
    </row>
    <row r="38" spans="1:12" x14ac:dyDescent="0.2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</row>
    <row r="39" spans="1:12" x14ac:dyDescent="0.2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</row>
    <row r="40" spans="1:12" x14ac:dyDescent="0.2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</row>
    <row r="41" spans="1:12" x14ac:dyDescent="0.2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</row>
    <row r="42" spans="1:12" x14ac:dyDescent="0.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</row>
    <row r="43" spans="1:12" x14ac:dyDescent="0.2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</row>
    <row r="44" spans="1:12" x14ac:dyDescent="0.2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</row>
    <row r="45" spans="1:12" x14ac:dyDescent="0.2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</row>
    <row r="46" spans="1:12" x14ac:dyDescent="0.2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</row>
    <row r="47" spans="1:12" x14ac:dyDescent="0.2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</row>
    <row r="48" spans="1:12" x14ac:dyDescent="0.2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</row>
    <row r="49" spans="1:12" x14ac:dyDescent="0.2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</row>
    <row r="50" spans="1:12" x14ac:dyDescent="0.2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</row>
    <row r="51" spans="1:12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</row>
    <row r="52" spans="1:12" x14ac:dyDescent="0.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</row>
    <row r="53" spans="1:12" x14ac:dyDescent="0.2">
      <c r="A53" s="32"/>
      <c r="B53" s="32"/>
      <c r="C53" s="32"/>
      <c r="D53" s="32"/>
      <c r="G53" s="32"/>
      <c r="I53" s="32"/>
      <c r="J53" s="32"/>
      <c r="K53" s="32"/>
      <c r="L53" s="32"/>
    </row>
    <row r="54" spans="1:12" x14ac:dyDescent="0.2">
      <c r="A54" s="32"/>
      <c r="B54" s="32"/>
      <c r="C54" s="32"/>
      <c r="D54" s="32"/>
      <c r="I54" s="32"/>
      <c r="J54" s="32"/>
      <c r="K54" s="32"/>
      <c r="L54" s="32"/>
    </row>
    <row r="55" spans="1:12" x14ac:dyDescent="0.2">
      <c r="A55" s="32"/>
      <c r="B55" s="32"/>
      <c r="C55" s="32"/>
      <c r="D55" s="32"/>
      <c r="E55" s="32"/>
      <c r="F55" s="32"/>
      <c r="H55" s="32"/>
      <c r="I55" s="32"/>
      <c r="J55" s="32"/>
      <c r="K55" s="32"/>
      <c r="L55" s="32"/>
    </row>
    <row r="56" spans="1:12" x14ac:dyDescent="0.2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</row>
    <row r="57" spans="1:12" x14ac:dyDescent="0.2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</row>
    <row r="58" spans="1:12" x14ac:dyDescent="0.2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</row>
    <row r="59" spans="1:12" x14ac:dyDescent="0.2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</row>
    <row r="60" spans="1:12" x14ac:dyDescent="0.2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</row>
    <row r="61" spans="1:12" x14ac:dyDescent="0.2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</row>
    <row r="62" spans="1:12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</row>
    <row r="63" spans="1:12" x14ac:dyDescent="0.2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</row>
    <row r="64" spans="1:12" x14ac:dyDescent="0.2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</row>
    <row r="65" spans="1:12" x14ac:dyDescent="0.2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</row>
    <row r="66" spans="1:12" x14ac:dyDescent="0.2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</row>
    <row r="67" spans="1:12" x14ac:dyDescent="0.2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</row>
    <row r="68" spans="1:12" x14ac:dyDescent="0.2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</row>
    <row r="69" spans="1:12" x14ac:dyDescent="0.2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</row>
    <row r="70" spans="1:12" x14ac:dyDescent="0.2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</row>
    <row r="71" spans="1:12" x14ac:dyDescent="0.2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</row>
    <row r="72" spans="1:12" x14ac:dyDescent="0.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</row>
    <row r="73" spans="1:12" x14ac:dyDescent="0.2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</row>
    <row r="74" spans="1:12" x14ac:dyDescent="0.2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</row>
    <row r="75" spans="1:12" x14ac:dyDescent="0.2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</row>
    <row r="76" spans="1:12" x14ac:dyDescent="0.2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</row>
    <row r="77" spans="1:12" x14ac:dyDescent="0.2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</row>
    <row r="78" spans="1:12" x14ac:dyDescent="0.2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</row>
    <row r="79" spans="1:12" x14ac:dyDescent="0.2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</row>
    <row r="80" spans="1:12" x14ac:dyDescent="0.2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</row>
    <row r="81" spans="1:12" x14ac:dyDescent="0.2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</row>
    <row r="82" spans="1:12" x14ac:dyDescent="0.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</row>
    <row r="83" spans="1:12" x14ac:dyDescent="0.2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</row>
    <row r="84" spans="1:12" x14ac:dyDescent="0.2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</row>
    <row r="85" spans="1:12" x14ac:dyDescent="0.2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</row>
    <row r="86" spans="1:12" x14ac:dyDescent="0.2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</row>
    <row r="87" spans="1:12" x14ac:dyDescent="0.2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</row>
    <row r="88" spans="1:12" x14ac:dyDescent="0.2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</row>
    <row r="89" spans="1:12" x14ac:dyDescent="0.2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</row>
    <row r="90" spans="1:12" x14ac:dyDescent="0.2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</row>
    <row r="91" spans="1:12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</row>
    <row r="92" spans="1:12" x14ac:dyDescent="0.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</row>
    <row r="93" spans="1:12" x14ac:dyDescent="0.2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</row>
    <row r="94" spans="1:12" x14ac:dyDescent="0.2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</row>
    <row r="95" spans="1:12" x14ac:dyDescent="0.2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</row>
    <row r="96" spans="1:12" x14ac:dyDescent="0.2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</row>
    <row r="97" spans="1:12" x14ac:dyDescent="0.2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</row>
    <row r="98" spans="1:12" x14ac:dyDescent="0.2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</row>
    <row r="99" spans="1:12" x14ac:dyDescent="0.2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</row>
    <row r="100" spans="1:12" x14ac:dyDescent="0.2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</row>
    <row r="101" spans="1:12" x14ac:dyDescent="0.2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</row>
    <row r="102" spans="1:12" x14ac:dyDescent="0.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</row>
    <row r="103" spans="1:12" x14ac:dyDescent="0.2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</row>
    <row r="104" spans="1:12" x14ac:dyDescent="0.2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</row>
    <row r="105" spans="1:12" x14ac:dyDescent="0.2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</row>
    <row r="106" spans="1:12" x14ac:dyDescent="0.2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</row>
    <row r="107" spans="1:12" x14ac:dyDescent="0.2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</row>
    <row r="108" spans="1:12" x14ac:dyDescent="0.2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</row>
    <row r="109" spans="1:12" x14ac:dyDescent="0.2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</row>
    <row r="110" spans="1:12" x14ac:dyDescent="0.2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</row>
    <row r="111" spans="1:12" x14ac:dyDescent="0.2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</row>
    <row r="112" spans="1:12" x14ac:dyDescent="0.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</row>
    <row r="113" spans="1:12" x14ac:dyDescent="0.2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</row>
    <row r="114" spans="1:12" x14ac:dyDescent="0.2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</row>
    <row r="115" spans="1:12" x14ac:dyDescent="0.2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</row>
    <row r="116" spans="1:12" x14ac:dyDescent="0.2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</row>
    <row r="117" spans="1:12" x14ac:dyDescent="0.2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</row>
    <row r="118" spans="1:12" x14ac:dyDescent="0.2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</row>
    <row r="119" spans="1:12" x14ac:dyDescent="0.2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</row>
    <row r="120" spans="1:12" x14ac:dyDescent="0.2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</row>
    <row r="121" spans="1:12" x14ac:dyDescent="0.2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</row>
    <row r="122" spans="1:12" x14ac:dyDescent="0.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</row>
    <row r="123" spans="1:12" x14ac:dyDescent="0.2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</row>
    <row r="124" spans="1:12" x14ac:dyDescent="0.2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</row>
    <row r="125" spans="1:12" x14ac:dyDescent="0.2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</row>
    <row r="126" spans="1:12" x14ac:dyDescent="0.2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</row>
    <row r="127" spans="1:12" x14ac:dyDescent="0.2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</row>
    <row r="128" spans="1:12" x14ac:dyDescent="0.2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</row>
    <row r="129" spans="1:12" x14ac:dyDescent="0.2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</row>
    <row r="130" spans="1:12" x14ac:dyDescent="0.2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</row>
    <row r="131" spans="1:12" x14ac:dyDescent="0.2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</row>
    <row r="132" spans="1:12" x14ac:dyDescent="0.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</row>
    <row r="133" spans="1:12" x14ac:dyDescent="0.2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</row>
    <row r="134" spans="1:12" x14ac:dyDescent="0.2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</row>
    <row r="135" spans="1:12" x14ac:dyDescent="0.2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</row>
    <row r="136" spans="1:12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</row>
    <row r="137" spans="1:12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</row>
    <row r="138" spans="1:12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</row>
    <row r="139" spans="1:12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</row>
    <row r="140" spans="1:12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</row>
    <row r="141" spans="1:12" x14ac:dyDescent="0.2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</row>
    <row r="142" spans="1:12" x14ac:dyDescent="0.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</row>
    <row r="143" spans="1:12" x14ac:dyDescent="0.2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</row>
    <row r="144" spans="1:12" x14ac:dyDescent="0.2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</row>
    <row r="145" spans="1:12" x14ac:dyDescent="0.2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</row>
    <row r="146" spans="1:12" x14ac:dyDescent="0.2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</row>
    <row r="147" spans="1:12" x14ac:dyDescent="0.2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</row>
    <row r="148" spans="1:12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</row>
    <row r="149" spans="1:12" x14ac:dyDescent="0.2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</row>
    <row r="150" spans="1:12" x14ac:dyDescent="0.2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</row>
    <row r="151" spans="1:12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</row>
    <row r="152" spans="1:12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</row>
    <row r="153" spans="1:12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</row>
    <row r="154" spans="1:12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</row>
    <row r="155" spans="1:12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</row>
    <row r="156" spans="1:12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</row>
    <row r="157" spans="1:12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</row>
    <row r="158" spans="1:12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</row>
    <row r="159" spans="1:12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</row>
    <row r="160" spans="1:12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</row>
    <row r="161" spans="1:12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</row>
    <row r="162" spans="1:12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</row>
    <row r="163" spans="1:12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</row>
    <row r="164" spans="1:12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</row>
    <row r="165" spans="1:12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</row>
    <row r="166" spans="1:12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</row>
    <row r="167" spans="1:12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</row>
    <row r="168" spans="1:12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</row>
    <row r="169" spans="1:12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</row>
    <row r="170" spans="1:12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</row>
    <row r="171" spans="1:12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</row>
    <row r="172" spans="1:12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</row>
    <row r="173" spans="1:12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</row>
    <row r="174" spans="1:12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</row>
    <row r="175" spans="1:12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</row>
    <row r="176" spans="1:12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</row>
    <row r="177" spans="1:12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</row>
    <row r="178" spans="1:12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</row>
    <row r="179" spans="1:12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</row>
    <row r="180" spans="1:12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</row>
    <row r="181" spans="1:12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</row>
    <row r="182" spans="1:12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</row>
    <row r="183" spans="1:12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</row>
    <row r="184" spans="1:12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</row>
    <row r="185" spans="1:12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</row>
    <row r="186" spans="1:12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</row>
    <row r="187" spans="1:12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</row>
    <row r="188" spans="1:12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</row>
    <row r="189" spans="1:12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</row>
    <row r="190" spans="1:12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</row>
    <row r="191" spans="1:12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</row>
    <row r="192" spans="1:12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</row>
    <row r="193" spans="1:12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</row>
    <row r="194" spans="1:12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</row>
    <row r="195" spans="1:12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</row>
    <row r="196" spans="1:12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</row>
    <row r="197" spans="1:12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</row>
    <row r="198" spans="1:12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</row>
    <row r="199" spans="1:12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</row>
    <row r="200" spans="1:12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</row>
    <row r="201" spans="1:12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</row>
    <row r="202" spans="1:12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</row>
    <row r="203" spans="1:12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</row>
    <row r="204" spans="1:12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</row>
    <row r="205" spans="1:12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</row>
    <row r="206" spans="1:12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</row>
    <row r="207" spans="1:12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</row>
    <row r="208" spans="1:12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</row>
    <row r="209" spans="1:12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</row>
    <row r="210" spans="1:12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</row>
    <row r="211" spans="1:12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</row>
    <row r="212" spans="1:12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</row>
    <row r="213" spans="1:12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</row>
    <row r="214" spans="1:12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</row>
    <row r="215" spans="1:12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</row>
    <row r="216" spans="1:12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</row>
    <row r="217" spans="1:12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</row>
    <row r="218" spans="1:12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</row>
    <row r="219" spans="1:12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</row>
    <row r="220" spans="1:12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</row>
    <row r="221" spans="1:12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</row>
    <row r="222" spans="1:12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</row>
    <row r="223" spans="1:12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</row>
    <row r="224" spans="1:12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</row>
    <row r="225" spans="1:12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</row>
    <row r="226" spans="1:12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</row>
    <row r="227" spans="1:12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</row>
    <row r="228" spans="1:12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</row>
    <row r="229" spans="1:12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</row>
    <row r="230" spans="1:12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</row>
    <row r="231" spans="1:12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</row>
    <row r="232" spans="1:12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</row>
    <row r="233" spans="1:12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</row>
    <row r="234" spans="1:12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</row>
    <row r="235" spans="1:12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</row>
    <row r="236" spans="1:12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</row>
    <row r="237" spans="1:12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</row>
    <row r="238" spans="1:12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</row>
    <row r="239" spans="1:12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</row>
    <row r="240" spans="1:12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</row>
    <row r="241" spans="1:12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</row>
    <row r="242" spans="1:12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</row>
    <row r="243" spans="1:12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</row>
    <row r="244" spans="1:12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</row>
    <row r="245" spans="1:12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</row>
    <row r="246" spans="1:12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</row>
    <row r="247" spans="1:12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</row>
    <row r="248" spans="1:12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</row>
    <row r="249" spans="1:12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</row>
    <row r="250" spans="1:12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</row>
    <row r="251" spans="1:12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</row>
    <row r="252" spans="1:12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</row>
    <row r="253" spans="1:12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</row>
    <row r="254" spans="1:12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</row>
    <row r="255" spans="1:12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</row>
    <row r="256" spans="1:12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</row>
    <row r="257" spans="1:12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</row>
    <row r="258" spans="1:12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</row>
    <row r="259" spans="1:12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</row>
    <row r="260" spans="1:12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</row>
    <row r="261" spans="1:12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</row>
    <row r="262" spans="1:12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</row>
    <row r="263" spans="1:12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</row>
    <row r="264" spans="1:12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</row>
    <row r="265" spans="1:12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</row>
    <row r="266" spans="1:12" x14ac:dyDescent="0.2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</row>
    <row r="267" spans="1:12" x14ac:dyDescent="0.2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</row>
    <row r="268" spans="1:12" x14ac:dyDescent="0.2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</row>
    <row r="269" spans="1:12" x14ac:dyDescent="0.2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</row>
    <row r="270" spans="1:12" x14ac:dyDescent="0.2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</row>
    <row r="271" spans="1:12" x14ac:dyDescent="0.2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</row>
    <row r="272" spans="1:12" x14ac:dyDescent="0.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</row>
    <row r="273" spans="1:12" x14ac:dyDescent="0.2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</row>
    <row r="274" spans="1:12" x14ac:dyDescent="0.2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</row>
    <row r="275" spans="1:12" x14ac:dyDescent="0.2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</row>
    <row r="276" spans="1:12" x14ac:dyDescent="0.2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</row>
    <row r="277" spans="1:12" x14ac:dyDescent="0.2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</row>
    <row r="278" spans="1:12" x14ac:dyDescent="0.2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</row>
    <row r="279" spans="1:12" x14ac:dyDescent="0.2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</row>
    <row r="280" spans="1:12" x14ac:dyDescent="0.2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</row>
    <row r="281" spans="1:12" x14ac:dyDescent="0.2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</row>
    <row r="282" spans="1:12" x14ac:dyDescent="0.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</row>
    <row r="283" spans="1:12" x14ac:dyDescent="0.2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</row>
    <row r="284" spans="1:12" x14ac:dyDescent="0.2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</row>
    <row r="285" spans="1:12" x14ac:dyDescent="0.2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</row>
    <row r="286" spans="1:12" x14ac:dyDescent="0.2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</row>
    <row r="287" spans="1:12" x14ac:dyDescent="0.2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</row>
    <row r="288" spans="1:12" x14ac:dyDescent="0.2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</row>
    <row r="289" spans="1:12" x14ac:dyDescent="0.2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</row>
    <row r="290" spans="1:12" x14ac:dyDescent="0.2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</row>
    <row r="291" spans="1:12" x14ac:dyDescent="0.2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</row>
    <row r="292" spans="1:12" x14ac:dyDescent="0.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</row>
    <row r="293" spans="1:12" x14ac:dyDescent="0.2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</row>
    <row r="294" spans="1:12" x14ac:dyDescent="0.2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</row>
    <row r="295" spans="1:12" x14ac:dyDescent="0.2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</row>
    <row r="296" spans="1:12" x14ac:dyDescent="0.2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</row>
    <row r="297" spans="1:12" x14ac:dyDescent="0.2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</row>
    <row r="298" spans="1:12" x14ac:dyDescent="0.2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</row>
    <row r="299" spans="1:12" x14ac:dyDescent="0.2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</row>
    <row r="300" spans="1:12" x14ac:dyDescent="0.2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</row>
    <row r="301" spans="1:12" x14ac:dyDescent="0.2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</row>
    <row r="302" spans="1:12" x14ac:dyDescent="0.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</row>
    <row r="303" spans="1:12" x14ac:dyDescent="0.2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</row>
    <row r="304" spans="1:12" x14ac:dyDescent="0.2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</row>
    <row r="305" spans="1:12" x14ac:dyDescent="0.2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</row>
    <row r="306" spans="1:12" x14ac:dyDescent="0.2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</row>
    <row r="307" spans="1:12" x14ac:dyDescent="0.2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</row>
    <row r="308" spans="1:12" x14ac:dyDescent="0.2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</row>
    <row r="309" spans="1:12" x14ac:dyDescent="0.2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</row>
    <row r="310" spans="1:12" x14ac:dyDescent="0.2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</row>
    <row r="311" spans="1:12" x14ac:dyDescent="0.2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</row>
    <row r="312" spans="1:12" x14ac:dyDescent="0.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</row>
    <row r="313" spans="1:12" x14ac:dyDescent="0.2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</row>
    <row r="314" spans="1:12" x14ac:dyDescent="0.2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</row>
    <row r="315" spans="1:12" x14ac:dyDescent="0.2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</row>
    <row r="316" spans="1:12" x14ac:dyDescent="0.2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</row>
    <row r="317" spans="1:12" x14ac:dyDescent="0.2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</row>
    <row r="318" spans="1:12" x14ac:dyDescent="0.2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</row>
    <row r="319" spans="1:12" x14ac:dyDescent="0.2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</row>
    <row r="320" spans="1:12" x14ac:dyDescent="0.2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</row>
    <row r="321" spans="1:12" x14ac:dyDescent="0.2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</row>
    <row r="322" spans="1:12" x14ac:dyDescent="0.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</row>
    <row r="323" spans="1:12" x14ac:dyDescent="0.2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</row>
    <row r="324" spans="1:12" x14ac:dyDescent="0.2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</row>
    <row r="325" spans="1:12" x14ac:dyDescent="0.2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</row>
    <row r="326" spans="1:12" x14ac:dyDescent="0.2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</row>
    <row r="327" spans="1:12" x14ac:dyDescent="0.2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</row>
    <row r="328" spans="1:12" x14ac:dyDescent="0.2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</row>
    <row r="329" spans="1:12" x14ac:dyDescent="0.2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</row>
    <row r="330" spans="1:12" x14ac:dyDescent="0.2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</row>
    <row r="331" spans="1:12" x14ac:dyDescent="0.2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</row>
    <row r="332" spans="1:12" x14ac:dyDescent="0.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</row>
    <row r="333" spans="1:12" x14ac:dyDescent="0.2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</row>
    <row r="334" spans="1:12" x14ac:dyDescent="0.2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</row>
    <row r="335" spans="1:12" x14ac:dyDescent="0.2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</row>
    <row r="336" spans="1:12" x14ac:dyDescent="0.2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</row>
    <row r="337" spans="1:12" x14ac:dyDescent="0.2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</row>
    <row r="338" spans="1:12" x14ac:dyDescent="0.2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</row>
    <row r="339" spans="1:12" x14ac:dyDescent="0.2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</row>
    <row r="340" spans="1:12" x14ac:dyDescent="0.2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</row>
    <row r="341" spans="1:12" x14ac:dyDescent="0.2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</row>
    <row r="342" spans="1:12" x14ac:dyDescent="0.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</row>
    <row r="343" spans="1:12" x14ac:dyDescent="0.2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</row>
    <row r="344" spans="1:12" x14ac:dyDescent="0.2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</row>
    <row r="345" spans="1:12" x14ac:dyDescent="0.2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</row>
    <row r="346" spans="1:12" x14ac:dyDescent="0.2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</row>
    <row r="347" spans="1:12" x14ac:dyDescent="0.2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</row>
    <row r="348" spans="1:12" x14ac:dyDescent="0.2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</row>
    <row r="349" spans="1:12" x14ac:dyDescent="0.2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</row>
    <row r="350" spans="1:12" x14ac:dyDescent="0.2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</row>
    <row r="351" spans="1:12" x14ac:dyDescent="0.2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</row>
    <row r="352" spans="1:12" x14ac:dyDescent="0.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</row>
    <row r="353" spans="1:12" x14ac:dyDescent="0.2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</row>
    <row r="354" spans="1:12" x14ac:dyDescent="0.2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</row>
    <row r="355" spans="1:12" x14ac:dyDescent="0.2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</row>
    <row r="356" spans="1:12" x14ac:dyDescent="0.2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</row>
    <row r="357" spans="1:12" x14ac:dyDescent="0.2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</row>
    <row r="358" spans="1:12" x14ac:dyDescent="0.2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</row>
    <row r="359" spans="1:12" x14ac:dyDescent="0.2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</row>
    <row r="360" spans="1:12" x14ac:dyDescent="0.2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</row>
    <row r="361" spans="1:12" x14ac:dyDescent="0.2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</row>
    <row r="362" spans="1:12" x14ac:dyDescent="0.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</row>
    <row r="363" spans="1:12" x14ac:dyDescent="0.2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</row>
    <row r="364" spans="1:12" x14ac:dyDescent="0.2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</row>
    <row r="365" spans="1:12" x14ac:dyDescent="0.2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</row>
    <row r="366" spans="1:12" x14ac:dyDescent="0.2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</row>
    <row r="367" spans="1:12" x14ac:dyDescent="0.2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</row>
    <row r="368" spans="1:12" x14ac:dyDescent="0.2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</row>
    <row r="369" spans="1:12" x14ac:dyDescent="0.2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</row>
    <row r="370" spans="1:12" x14ac:dyDescent="0.2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</row>
    <row r="371" spans="1:12" x14ac:dyDescent="0.2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</row>
    <row r="372" spans="1:12" x14ac:dyDescent="0.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</row>
    <row r="373" spans="1:12" x14ac:dyDescent="0.2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</row>
    <row r="374" spans="1:12" x14ac:dyDescent="0.2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</row>
    <row r="375" spans="1:12" x14ac:dyDescent="0.2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</row>
    <row r="376" spans="1:12" x14ac:dyDescent="0.2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</row>
    <row r="377" spans="1:12" x14ac:dyDescent="0.2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</row>
    <row r="378" spans="1:12" x14ac:dyDescent="0.2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</row>
    <row r="379" spans="1:12" x14ac:dyDescent="0.2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</row>
    <row r="380" spans="1:12" x14ac:dyDescent="0.2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</row>
    <row r="381" spans="1:12" x14ac:dyDescent="0.2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</row>
    <row r="382" spans="1:12" x14ac:dyDescent="0.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</row>
    <row r="383" spans="1:12" x14ac:dyDescent="0.2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</row>
    <row r="384" spans="1:12" x14ac:dyDescent="0.2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</row>
    <row r="385" spans="1:12" x14ac:dyDescent="0.2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</row>
    <row r="386" spans="1:12" x14ac:dyDescent="0.2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</row>
    <row r="387" spans="1:12" x14ac:dyDescent="0.2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</row>
    <row r="388" spans="1:12" x14ac:dyDescent="0.2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</row>
    <row r="389" spans="1:12" x14ac:dyDescent="0.2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</row>
    <row r="390" spans="1:12" x14ac:dyDescent="0.2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</row>
    <row r="391" spans="1:12" x14ac:dyDescent="0.2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</row>
    <row r="392" spans="1:12" x14ac:dyDescent="0.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</row>
    <row r="393" spans="1:12" x14ac:dyDescent="0.2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</row>
    <row r="394" spans="1:12" x14ac:dyDescent="0.2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</row>
    <row r="395" spans="1:12" x14ac:dyDescent="0.2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</row>
    <row r="396" spans="1:12" x14ac:dyDescent="0.2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</row>
    <row r="397" spans="1:12" x14ac:dyDescent="0.2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</row>
    <row r="398" spans="1:12" x14ac:dyDescent="0.2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</row>
    <row r="399" spans="1:12" x14ac:dyDescent="0.2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</row>
    <row r="400" spans="1:12" x14ac:dyDescent="0.2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</row>
    <row r="401" spans="1:12" x14ac:dyDescent="0.2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</row>
    <row r="402" spans="1:12" x14ac:dyDescent="0.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</row>
    <row r="403" spans="1:12" x14ac:dyDescent="0.2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</row>
    <row r="404" spans="1:12" x14ac:dyDescent="0.2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</row>
    <row r="405" spans="1:12" x14ac:dyDescent="0.2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</row>
    <row r="406" spans="1:12" x14ac:dyDescent="0.2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</row>
    <row r="407" spans="1:12" x14ac:dyDescent="0.2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</row>
    <row r="408" spans="1:12" x14ac:dyDescent="0.2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</row>
    <row r="409" spans="1:12" x14ac:dyDescent="0.2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1:12" x14ac:dyDescent="0.2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</row>
    <row r="411" spans="1:12" x14ac:dyDescent="0.2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</row>
    <row r="412" spans="1:12" x14ac:dyDescent="0.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</row>
    <row r="413" spans="1:12" x14ac:dyDescent="0.2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</row>
    <row r="414" spans="1:12" x14ac:dyDescent="0.2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</row>
    <row r="415" spans="1:12" x14ac:dyDescent="0.2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</row>
    <row r="416" spans="1:12" x14ac:dyDescent="0.2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</row>
    <row r="417" spans="1:12" x14ac:dyDescent="0.2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</row>
    <row r="418" spans="1:12" x14ac:dyDescent="0.2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</row>
    <row r="419" spans="1:12" x14ac:dyDescent="0.2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</row>
    <row r="420" spans="1:12" x14ac:dyDescent="0.2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</row>
    <row r="421" spans="1:12" x14ac:dyDescent="0.2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</row>
    <row r="422" spans="1:12" x14ac:dyDescent="0.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</row>
    <row r="423" spans="1:12" x14ac:dyDescent="0.2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</row>
    <row r="424" spans="1:12" x14ac:dyDescent="0.2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</row>
    <row r="425" spans="1:12" x14ac:dyDescent="0.2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</row>
    <row r="426" spans="1:12" x14ac:dyDescent="0.2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</row>
    <row r="427" spans="1:12" x14ac:dyDescent="0.2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</row>
    <row r="428" spans="1:12" x14ac:dyDescent="0.2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</row>
    <row r="429" spans="1:12" x14ac:dyDescent="0.2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</row>
    <row r="430" spans="1:12" x14ac:dyDescent="0.2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</row>
    <row r="431" spans="1:12" x14ac:dyDescent="0.2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</row>
    <row r="432" spans="1:12" x14ac:dyDescent="0.2">
      <c r="G432" s="32"/>
    </row>
  </sheetData>
  <mergeCells count="2">
    <mergeCell ref="E6:H6"/>
    <mergeCell ref="E2:H2"/>
  </mergeCells>
  <phoneticPr fontId="22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0" zoomScaleNormal="90" workbookViewId="0">
      <selection activeCell="AB60" sqref="AB60"/>
    </sheetView>
  </sheetViews>
  <sheetFormatPr defaultRowHeight="12.75" x14ac:dyDescent="0.2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indexed="51"/>
  </sheetPr>
  <dimension ref="A1:AR228"/>
  <sheetViews>
    <sheetView zoomScaleNormal="100" workbookViewId="0">
      <selection activeCell="AI220" sqref="AI220"/>
    </sheetView>
  </sheetViews>
  <sheetFormatPr defaultRowHeight="12.75" x14ac:dyDescent="0.2"/>
  <cols>
    <col min="1" max="2" width="3" customWidth="1"/>
    <col min="3" max="3" width="4.85546875" customWidth="1"/>
    <col min="4" max="4" width="23" customWidth="1"/>
    <col min="5" max="5" width="6.7109375" style="1" customWidth="1"/>
    <col min="6" max="6" width="21.5703125" customWidth="1"/>
    <col min="7" max="15" width="4.42578125" style="1" customWidth="1"/>
    <col min="16" max="16" width="4.42578125" style="309" customWidth="1"/>
    <col min="17" max="17" width="4.42578125" style="1" customWidth="1"/>
    <col min="18" max="18" width="5.5703125" style="1" customWidth="1"/>
    <col min="19" max="19" width="5.42578125" style="1" customWidth="1"/>
    <col min="20" max="20" width="4.42578125" style="1" customWidth="1"/>
    <col min="21" max="21" width="5.7109375" style="1" customWidth="1"/>
    <col min="22" max="24" width="4.42578125" style="1" customWidth="1"/>
    <col min="25" max="25" width="5.5703125" style="1" customWidth="1"/>
    <col min="26" max="37" width="4.42578125" style="1" customWidth="1"/>
    <col min="38" max="38" width="7.5703125" customWidth="1"/>
    <col min="39" max="39" width="5.85546875" customWidth="1"/>
    <col min="40" max="40" width="12.5703125" customWidth="1"/>
    <col min="41" max="43" width="3" customWidth="1"/>
    <col min="44" max="44" width="9.140625" style="214"/>
  </cols>
  <sheetData>
    <row r="1" spans="1:44" ht="32.25" customHeight="1" x14ac:dyDescent="0.2">
      <c r="A1" s="125"/>
      <c r="B1" s="125"/>
      <c r="C1" s="430" t="s">
        <v>176</v>
      </c>
      <c r="D1" s="211">
        <v>2017</v>
      </c>
      <c r="E1" s="212"/>
      <c r="F1" s="211"/>
      <c r="G1" s="433" t="s">
        <v>177</v>
      </c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5"/>
      <c r="AL1" s="436" t="s">
        <v>16</v>
      </c>
      <c r="AM1" s="437"/>
      <c r="AN1" s="213" t="s">
        <v>15</v>
      </c>
      <c r="AO1" s="438"/>
      <c r="AP1" s="439"/>
      <c r="AQ1" s="440"/>
    </row>
    <row r="2" spans="1:44" x14ac:dyDescent="0.2">
      <c r="A2" s="125"/>
      <c r="B2" s="125"/>
      <c r="C2" s="431"/>
      <c r="D2" s="215" t="s">
        <v>106</v>
      </c>
      <c r="E2" s="216"/>
      <c r="F2" s="215"/>
      <c r="G2" s="217">
        <v>1</v>
      </c>
      <c r="H2" s="184">
        <v>2</v>
      </c>
      <c r="I2" s="184">
        <v>3</v>
      </c>
      <c r="J2" s="184">
        <v>4</v>
      </c>
      <c r="K2" s="184">
        <v>5</v>
      </c>
      <c r="L2" s="184">
        <v>6</v>
      </c>
      <c r="M2" s="184">
        <v>7</v>
      </c>
      <c r="N2" s="184">
        <v>8</v>
      </c>
      <c r="O2" s="184">
        <v>9</v>
      </c>
      <c r="P2" s="184">
        <v>10</v>
      </c>
      <c r="Q2" s="184">
        <v>11</v>
      </c>
      <c r="R2" s="184">
        <v>12</v>
      </c>
      <c r="S2" s="184">
        <v>13</v>
      </c>
      <c r="T2" s="184">
        <v>14</v>
      </c>
      <c r="U2" s="184">
        <v>15</v>
      </c>
      <c r="V2" s="184">
        <v>16</v>
      </c>
      <c r="W2" s="184">
        <v>17</v>
      </c>
      <c r="X2" s="184">
        <v>18</v>
      </c>
      <c r="Y2" s="184">
        <v>19</v>
      </c>
      <c r="Z2" s="184">
        <v>20</v>
      </c>
      <c r="AA2" s="184">
        <v>21</v>
      </c>
      <c r="AB2" s="184">
        <v>22</v>
      </c>
      <c r="AC2" s="184">
        <v>23</v>
      </c>
      <c r="AD2" s="184">
        <v>24</v>
      </c>
      <c r="AE2" s="184">
        <v>25</v>
      </c>
      <c r="AF2" s="184">
        <v>26</v>
      </c>
      <c r="AG2" s="184">
        <v>27</v>
      </c>
      <c r="AH2" s="184">
        <v>28</v>
      </c>
      <c r="AI2" s="184">
        <v>29</v>
      </c>
      <c r="AJ2" s="184">
        <v>30</v>
      </c>
      <c r="AK2" s="184">
        <v>31</v>
      </c>
      <c r="AL2" s="218" t="s">
        <v>0</v>
      </c>
      <c r="AM2" s="184" t="s">
        <v>178</v>
      </c>
      <c r="AN2" s="219"/>
      <c r="AO2" s="441"/>
      <c r="AP2" s="442"/>
      <c r="AQ2" s="443"/>
    </row>
    <row r="3" spans="1:44" s="223" customFormat="1" x14ac:dyDescent="0.2">
      <c r="A3" s="220"/>
      <c r="B3" s="220"/>
      <c r="C3" s="431"/>
      <c r="D3" s="215" t="s">
        <v>179</v>
      </c>
      <c r="E3" s="216"/>
      <c r="F3" s="215"/>
      <c r="G3" s="217">
        <f t="shared" ref="G3:AK3" si="0">COUNT(G6:G207)</f>
        <v>23</v>
      </c>
      <c r="H3" s="217">
        <f t="shared" si="0"/>
        <v>17</v>
      </c>
      <c r="I3" s="217">
        <f t="shared" si="0"/>
        <v>22</v>
      </c>
      <c r="J3" s="217">
        <f t="shared" si="0"/>
        <v>15</v>
      </c>
      <c r="K3" s="217">
        <f t="shared" si="0"/>
        <v>20</v>
      </c>
      <c r="L3" s="217">
        <f t="shared" si="0"/>
        <v>20</v>
      </c>
      <c r="M3" s="217">
        <f t="shared" si="0"/>
        <v>17</v>
      </c>
      <c r="N3" s="217">
        <f t="shared" si="0"/>
        <v>21</v>
      </c>
      <c r="O3" s="217">
        <f t="shared" si="0"/>
        <v>22</v>
      </c>
      <c r="P3" s="217">
        <f t="shared" si="0"/>
        <v>21</v>
      </c>
      <c r="Q3" s="217">
        <f t="shared" si="0"/>
        <v>9</v>
      </c>
      <c r="R3" s="217">
        <f t="shared" si="0"/>
        <v>22</v>
      </c>
      <c r="S3" s="217">
        <f t="shared" si="0"/>
        <v>23</v>
      </c>
      <c r="T3" s="217">
        <f t="shared" si="0"/>
        <v>26</v>
      </c>
      <c r="U3" s="217">
        <f t="shared" si="0"/>
        <v>14</v>
      </c>
      <c r="V3" s="217">
        <f t="shared" si="0"/>
        <v>19</v>
      </c>
      <c r="W3" s="217">
        <f t="shared" si="0"/>
        <v>15</v>
      </c>
      <c r="X3" s="217">
        <f t="shared" si="0"/>
        <v>16</v>
      </c>
      <c r="Y3" s="217">
        <f t="shared" si="0"/>
        <v>15</v>
      </c>
      <c r="Z3" s="217">
        <f t="shared" si="0"/>
        <v>16</v>
      </c>
      <c r="AA3" s="217">
        <f t="shared" si="0"/>
        <v>15</v>
      </c>
      <c r="AB3" s="217">
        <f t="shared" si="0"/>
        <v>18</v>
      </c>
      <c r="AC3" s="217">
        <f t="shared" si="0"/>
        <v>18</v>
      </c>
      <c r="AD3" s="217">
        <f t="shared" si="0"/>
        <v>19</v>
      </c>
      <c r="AE3" s="217">
        <f t="shared" si="0"/>
        <v>19</v>
      </c>
      <c r="AF3" s="217">
        <f t="shared" si="0"/>
        <v>21</v>
      </c>
      <c r="AG3" s="217">
        <f t="shared" si="0"/>
        <v>21</v>
      </c>
      <c r="AH3" s="217">
        <f t="shared" si="0"/>
        <v>18</v>
      </c>
      <c r="AI3" s="217">
        <f t="shared" si="0"/>
        <v>20</v>
      </c>
      <c r="AJ3" s="217">
        <f t="shared" si="0"/>
        <v>33</v>
      </c>
      <c r="AK3" s="217">
        <f t="shared" si="0"/>
        <v>21</v>
      </c>
      <c r="AL3" s="218"/>
      <c r="AM3" s="221"/>
      <c r="AN3" s="222">
        <f>SUM(G3:AK3)/AM4</f>
        <v>19.225806451612904</v>
      </c>
      <c r="AO3" s="441"/>
      <c r="AP3" s="442"/>
      <c r="AQ3" s="443"/>
      <c r="AR3" s="214"/>
    </row>
    <row r="4" spans="1:44" s="231" customFormat="1" ht="13.5" thickBot="1" x14ac:dyDescent="0.25">
      <c r="A4" s="224"/>
      <c r="B4" s="224"/>
      <c r="C4" s="432"/>
      <c r="D4" s="225" t="s">
        <v>180</v>
      </c>
      <c r="E4" s="226"/>
      <c r="F4" s="225"/>
      <c r="G4" s="227">
        <f t="shared" ref="G4:AK4" si="1">SUM(G6:G207)/G3</f>
        <v>48</v>
      </c>
      <c r="H4" s="227">
        <f t="shared" si="1"/>
        <v>35</v>
      </c>
      <c r="I4" s="227">
        <f t="shared" si="1"/>
        <v>33</v>
      </c>
      <c r="J4" s="227">
        <f t="shared" si="1"/>
        <v>36</v>
      </c>
      <c r="K4" s="227">
        <f t="shared" si="1"/>
        <v>41</v>
      </c>
      <c r="L4" s="227">
        <f t="shared" si="1"/>
        <v>45</v>
      </c>
      <c r="M4" s="227">
        <f t="shared" si="1"/>
        <v>37</v>
      </c>
      <c r="N4" s="227">
        <f t="shared" si="1"/>
        <v>51</v>
      </c>
      <c r="O4" s="227">
        <f t="shared" si="1"/>
        <v>57</v>
      </c>
      <c r="P4" s="227">
        <f t="shared" si="1"/>
        <v>58</v>
      </c>
      <c r="Q4" s="227">
        <f t="shared" si="1"/>
        <v>33</v>
      </c>
      <c r="R4" s="227">
        <f t="shared" si="1"/>
        <v>61</v>
      </c>
      <c r="S4" s="227">
        <f t="shared" si="1"/>
        <v>58</v>
      </c>
      <c r="T4" s="227">
        <f t="shared" si="1"/>
        <v>48</v>
      </c>
      <c r="U4" s="227">
        <f t="shared" si="1"/>
        <v>52</v>
      </c>
      <c r="V4" s="227">
        <f t="shared" si="1"/>
        <v>56</v>
      </c>
      <c r="W4" s="227">
        <f t="shared" si="1"/>
        <v>68</v>
      </c>
      <c r="X4" s="227">
        <f t="shared" si="1"/>
        <v>39</v>
      </c>
      <c r="Y4" s="227">
        <f t="shared" si="1"/>
        <v>57</v>
      </c>
      <c r="Z4" s="227">
        <f t="shared" si="1"/>
        <v>52</v>
      </c>
      <c r="AA4" s="227">
        <f t="shared" si="1"/>
        <v>67</v>
      </c>
      <c r="AB4" s="227">
        <f t="shared" si="1"/>
        <v>59</v>
      </c>
      <c r="AC4" s="227">
        <f t="shared" si="1"/>
        <v>49</v>
      </c>
      <c r="AD4" s="227">
        <f t="shared" si="1"/>
        <v>35</v>
      </c>
      <c r="AE4" s="227">
        <f t="shared" si="1"/>
        <v>41</v>
      </c>
      <c r="AF4" s="227">
        <f t="shared" si="1"/>
        <v>34</v>
      </c>
      <c r="AG4" s="227">
        <f t="shared" si="1"/>
        <v>29</v>
      </c>
      <c r="AH4" s="227">
        <f t="shared" si="1"/>
        <v>40</v>
      </c>
      <c r="AI4" s="227">
        <f t="shared" si="1"/>
        <v>29</v>
      </c>
      <c r="AJ4" s="227">
        <f t="shared" si="1"/>
        <v>27</v>
      </c>
      <c r="AK4" s="227">
        <f t="shared" si="1"/>
        <v>32</v>
      </c>
      <c r="AL4" s="228">
        <f>SUM(G4:AK4)</f>
        <v>1407</v>
      </c>
      <c r="AM4" s="229">
        <f>COUNTIF(G4:AK4,"&gt;0")</f>
        <v>31</v>
      </c>
      <c r="AN4" s="230">
        <f>SUM(G4:AK4)/AM4</f>
        <v>45.387096774193552</v>
      </c>
      <c r="AO4" s="444"/>
      <c r="AP4" s="445"/>
      <c r="AQ4" s="446"/>
      <c r="AR4" s="214"/>
    </row>
    <row r="5" spans="1:44" ht="67.5" customHeight="1" thickBot="1" x14ac:dyDescent="0.25">
      <c r="A5" s="232" t="s">
        <v>10</v>
      </c>
      <c r="B5" s="232" t="s">
        <v>473</v>
      </c>
      <c r="C5" s="232" t="s">
        <v>181</v>
      </c>
      <c r="D5" s="233" t="s">
        <v>13</v>
      </c>
      <c r="E5" s="234" t="s">
        <v>182</v>
      </c>
      <c r="F5" s="234" t="s">
        <v>183</v>
      </c>
      <c r="G5" s="235">
        <v>42822</v>
      </c>
      <c r="H5" s="235">
        <v>42829</v>
      </c>
      <c r="I5" s="235">
        <v>42836</v>
      </c>
      <c r="J5" s="235">
        <v>42843</v>
      </c>
      <c r="K5" s="235">
        <v>42850</v>
      </c>
      <c r="L5" s="235">
        <v>42857</v>
      </c>
      <c r="M5" s="235">
        <v>42864</v>
      </c>
      <c r="N5" s="235">
        <v>42871</v>
      </c>
      <c r="O5" s="235">
        <v>42878</v>
      </c>
      <c r="P5" s="235">
        <v>42885</v>
      </c>
      <c r="Q5" s="235">
        <v>42892</v>
      </c>
      <c r="R5" s="235">
        <v>42899</v>
      </c>
      <c r="S5" s="235">
        <v>42906</v>
      </c>
      <c r="T5" s="235">
        <v>42913</v>
      </c>
      <c r="U5" s="235">
        <v>42920</v>
      </c>
      <c r="V5" s="235">
        <v>42927</v>
      </c>
      <c r="W5" s="235">
        <v>42934</v>
      </c>
      <c r="X5" s="235">
        <v>42941</v>
      </c>
      <c r="Y5" s="235">
        <v>42948</v>
      </c>
      <c r="Z5" s="235">
        <v>42955</v>
      </c>
      <c r="AA5" s="235">
        <v>42962</v>
      </c>
      <c r="AB5" s="235">
        <v>42969</v>
      </c>
      <c r="AC5" s="235">
        <v>42976</v>
      </c>
      <c r="AD5" s="235">
        <v>42983</v>
      </c>
      <c r="AE5" s="235">
        <v>42990</v>
      </c>
      <c r="AF5" s="235">
        <v>42997</v>
      </c>
      <c r="AG5" s="235">
        <v>43004</v>
      </c>
      <c r="AH5" s="235">
        <v>43011</v>
      </c>
      <c r="AI5" s="235">
        <v>43018</v>
      </c>
      <c r="AJ5" s="235">
        <v>43025</v>
      </c>
      <c r="AK5" s="235">
        <v>43032</v>
      </c>
      <c r="AL5" s="236" t="s">
        <v>184</v>
      </c>
      <c r="AM5" s="237" t="s">
        <v>1</v>
      </c>
      <c r="AN5" s="238" t="s">
        <v>53</v>
      </c>
      <c r="AO5" s="235" t="s">
        <v>75</v>
      </c>
      <c r="AP5" s="235" t="s">
        <v>51</v>
      </c>
      <c r="AQ5" s="239" t="s">
        <v>185</v>
      </c>
    </row>
    <row r="6" spans="1:44" x14ac:dyDescent="0.2">
      <c r="A6" s="240">
        <v>14</v>
      </c>
      <c r="B6" s="240">
        <v>1</v>
      </c>
      <c r="C6" s="240" t="s">
        <v>213</v>
      </c>
      <c r="D6" s="387" t="s">
        <v>474</v>
      </c>
      <c r="E6" s="242">
        <v>67</v>
      </c>
      <c r="F6" s="387" t="s">
        <v>159</v>
      </c>
      <c r="G6" s="243">
        <v>48</v>
      </c>
      <c r="H6" s="244">
        <v>35</v>
      </c>
      <c r="I6" s="244">
        <v>33</v>
      </c>
      <c r="J6" s="244">
        <v>36</v>
      </c>
      <c r="K6" s="244">
        <v>41</v>
      </c>
      <c r="L6" s="244">
        <v>45</v>
      </c>
      <c r="M6" s="244">
        <v>37</v>
      </c>
      <c r="N6" s="244">
        <v>51</v>
      </c>
      <c r="O6" s="244">
        <v>57</v>
      </c>
      <c r="P6" s="244">
        <v>58</v>
      </c>
      <c r="Q6" s="244">
        <v>33</v>
      </c>
      <c r="R6" s="244">
        <v>61</v>
      </c>
      <c r="S6" s="244">
        <v>58</v>
      </c>
      <c r="T6" s="244">
        <v>48</v>
      </c>
      <c r="U6" s="244">
        <v>52</v>
      </c>
      <c r="V6" s="244">
        <v>56</v>
      </c>
      <c r="W6" s="244">
        <v>68</v>
      </c>
      <c r="X6" s="244">
        <v>39</v>
      </c>
      <c r="Y6" s="244">
        <v>57</v>
      </c>
      <c r="Z6" s="244">
        <v>52</v>
      </c>
      <c r="AA6" s="244">
        <v>67</v>
      </c>
      <c r="AB6" s="244">
        <v>59</v>
      </c>
      <c r="AC6" s="244">
        <v>49</v>
      </c>
      <c r="AD6" s="244">
        <v>35</v>
      </c>
      <c r="AE6" s="244">
        <v>41</v>
      </c>
      <c r="AF6" s="244">
        <v>34</v>
      </c>
      <c r="AG6" s="244">
        <v>29</v>
      </c>
      <c r="AH6" s="244">
        <v>40</v>
      </c>
      <c r="AI6" s="244">
        <v>29</v>
      </c>
      <c r="AJ6" s="244">
        <v>27</v>
      </c>
      <c r="AK6" s="244">
        <v>32</v>
      </c>
      <c r="AL6" s="245">
        <f t="shared" ref="AL6:AL69" si="2">SUM(G6:AK6)</f>
        <v>1407</v>
      </c>
      <c r="AM6" s="246">
        <f t="shared" ref="AM6:AM69" si="3">COUNTIF(G6:AK6,"&gt;0")</f>
        <v>31</v>
      </c>
      <c r="AN6" s="247">
        <f t="shared" ref="AN6:AN69" si="4">AM$4-AM6</f>
        <v>0</v>
      </c>
      <c r="AO6" s="244">
        <v>2</v>
      </c>
      <c r="AP6" s="244">
        <v>2</v>
      </c>
      <c r="AQ6" s="248"/>
    </row>
    <row r="7" spans="1:44" x14ac:dyDescent="0.2">
      <c r="A7" s="240">
        <v>2</v>
      </c>
      <c r="B7" s="240">
        <v>2</v>
      </c>
      <c r="C7" s="240" t="s">
        <v>187</v>
      </c>
      <c r="D7" s="249" t="s">
        <v>188</v>
      </c>
      <c r="E7" s="250">
        <v>13</v>
      </c>
      <c r="F7" s="249" t="s">
        <v>94</v>
      </c>
      <c r="G7" s="243">
        <v>48</v>
      </c>
      <c r="H7" s="244">
        <v>35</v>
      </c>
      <c r="I7" s="244">
        <v>33</v>
      </c>
      <c r="J7" s="244">
        <v>36</v>
      </c>
      <c r="K7" s="244">
        <v>41</v>
      </c>
      <c r="L7" s="244">
        <v>45</v>
      </c>
      <c r="M7" s="244">
        <v>37</v>
      </c>
      <c r="N7" s="244">
        <v>51</v>
      </c>
      <c r="O7" s="244">
        <v>57</v>
      </c>
      <c r="P7" s="244">
        <v>58</v>
      </c>
      <c r="Q7" s="244">
        <v>33</v>
      </c>
      <c r="R7" s="244">
        <v>61</v>
      </c>
      <c r="S7" s="244">
        <v>58</v>
      </c>
      <c r="T7" s="244">
        <v>48</v>
      </c>
      <c r="U7" s="244">
        <v>52</v>
      </c>
      <c r="V7" s="244">
        <v>56</v>
      </c>
      <c r="W7" s="244">
        <v>68</v>
      </c>
      <c r="X7" s="244">
        <v>39</v>
      </c>
      <c r="Y7" s="244">
        <v>57</v>
      </c>
      <c r="Z7" s="244">
        <v>52</v>
      </c>
      <c r="AA7" s="244">
        <v>67</v>
      </c>
      <c r="AB7" s="244">
        <v>59</v>
      </c>
      <c r="AC7" s="244">
        <v>49</v>
      </c>
      <c r="AD7" s="244">
        <v>35</v>
      </c>
      <c r="AE7" s="244">
        <v>41</v>
      </c>
      <c r="AF7" s="244">
        <v>34</v>
      </c>
      <c r="AG7" s="244">
        <v>29</v>
      </c>
      <c r="AH7" s="244">
        <v>40</v>
      </c>
      <c r="AI7" s="244">
        <v>29</v>
      </c>
      <c r="AJ7" s="244">
        <v>27</v>
      </c>
      <c r="AK7" s="244">
        <v>32</v>
      </c>
      <c r="AL7" s="245">
        <f t="shared" si="2"/>
        <v>1407</v>
      </c>
      <c r="AM7" s="246">
        <f t="shared" si="3"/>
        <v>31</v>
      </c>
      <c r="AN7" s="251">
        <f t="shared" si="4"/>
        <v>0</v>
      </c>
      <c r="AO7" s="244">
        <v>8</v>
      </c>
      <c r="AP7" s="244">
        <v>4</v>
      </c>
      <c r="AQ7" s="248">
        <v>1</v>
      </c>
    </row>
    <row r="8" spans="1:44" x14ac:dyDescent="0.2">
      <c r="A8" s="240">
        <v>7</v>
      </c>
      <c r="B8" s="240">
        <v>3</v>
      </c>
      <c r="C8" s="240" t="s">
        <v>198</v>
      </c>
      <c r="D8" s="255" t="s">
        <v>199</v>
      </c>
      <c r="E8" s="256">
        <v>5</v>
      </c>
      <c r="F8" s="255" t="s">
        <v>93</v>
      </c>
      <c r="G8" s="243">
        <v>48</v>
      </c>
      <c r="H8" s="244">
        <v>35</v>
      </c>
      <c r="I8" s="244">
        <v>33</v>
      </c>
      <c r="J8" s="244"/>
      <c r="K8" s="244">
        <v>41</v>
      </c>
      <c r="L8" s="244">
        <v>45</v>
      </c>
      <c r="M8" s="244">
        <v>37</v>
      </c>
      <c r="N8" s="244">
        <v>51</v>
      </c>
      <c r="O8" s="244">
        <v>57</v>
      </c>
      <c r="P8" s="244">
        <v>58</v>
      </c>
      <c r="Q8" s="244">
        <v>33</v>
      </c>
      <c r="R8" s="244">
        <v>61</v>
      </c>
      <c r="S8" s="244">
        <v>58</v>
      </c>
      <c r="T8" s="244">
        <v>48</v>
      </c>
      <c r="U8" s="244">
        <v>52</v>
      </c>
      <c r="V8" s="244">
        <v>56</v>
      </c>
      <c r="W8" s="244">
        <v>68</v>
      </c>
      <c r="X8" s="244">
        <v>39</v>
      </c>
      <c r="Y8" s="244">
        <v>57</v>
      </c>
      <c r="Z8" s="244">
        <v>52</v>
      </c>
      <c r="AA8" s="244">
        <v>67</v>
      </c>
      <c r="AB8" s="244">
        <v>59</v>
      </c>
      <c r="AC8" s="244">
        <v>49</v>
      </c>
      <c r="AD8" s="244">
        <v>35</v>
      </c>
      <c r="AE8" s="244">
        <v>41</v>
      </c>
      <c r="AF8" s="244">
        <v>34</v>
      </c>
      <c r="AG8" s="244">
        <v>29</v>
      </c>
      <c r="AH8" s="244">
        <v>40</v>
      </c>
      <c r="AI8" s="244">
        <v>29</v>
      </c>
      <c r="AJ8" s="244">
        <v>27</v>
      </c>
      <c r="AK8" s="244">
        <v>32</v>
      </c>
      <c r="AL8" s="245">
        <f t="shared" si="2"/>
        <v>1371</v>
      </c>
      <c r="AM8" s="246">
        <f t="shared" si="3"/>
        <v>30</v>
      </c>
      <c r="AN8" s="251">
        <f t="shared" si="4"/>
        <v>1</v>
      </c>
      <c r="AO8" s="244">
        <v>6</v>
      </c>
      <c r="AP8" s="244">
        <v>1</v>
      </c>
      <c r="AQ8" s="248">
        <v>3</v>
      </c>
    </row>
    <row r="9" spans="1:44" s="5" customFormat="1" x14ac:dyDescent="0.2">
      <c r="A9" s="240">
        <v>3</v>
      </c>
      <c r="B9" s="240">
        <v>4</v>
      </c>
      <c r="C9" s="240" t="s">
        <v>189</v>
      </c>
      <c r="D9" s="252" t="s">
        <v>190</v>
      </c>
      <c r="E9" s="250">
        <v>178</v>
      </c>
      <c r="F9" s="252" t="s">
        <v>190</v>
      </c>
      <c r="G9" s="243">
        <v>48</v>
      </c>
      <c r="H9" s="244">
        <v>35</v>
      </c>
      <c r="I9" s="244">
        <v>33</v>
      </c>
      <c r="J9" s="244">
        <v>36</v>
      </c>
      <c r="K9" s="244">
        <v>41</v>
      </c>
      <c r="L9" s="244">
        <v>45</v>
      </c>
      <c r="M9" s="244">
        <v>37</v>
      </c>
      <c r="N9" s="244">
        <v>51</v>
      </c>
      <c r="O9" s="244">
        <v>57</v>
      </c>
      <c r="P9" s="244">
        <v>58</v>
      </c>
      <c r="Q9" s="244">
        <v>33</v>
      </c>
      <c r="R9" s="244">
        <v>61</v>
      </c>
      <c r="S9" s="244">
        <v>58</v>
      </c>
      <c r="T9" s="244">
        <v>48</v>
      </c>
      <c r="U9" s="244">
        <v>52</v>
      </c>
      <c r="V9" s="244">
        <v>56</v>
      </c>
      <c r="W9" s="244">
        <v>68</v>
      </c>
      <c r="X9" s="244"/>
      <c r="Y9" s="244">
        <v>57</v>
      </c>
      <c r="Z9" s="244">
        <v>52</v>
      </c>
      <c r="AA9" s="244">
        <v>67</v>
      </c>
      <c r="AB9" s="244">
        <v>59</v>
      </c>
      <c r="AC9" s="244">
        <v>49</v>
      </c>
      <c r="AD9" s="244">
        <v>35</v>
      </c>
      <c r="AE9" s="244">
        <v>41</v>
      </c>
      <c r="AF9" s="244">
        <v>34</v>
      </c>
      <c r="AG9" s="244">
        <v>29</v>
      </c>
      <c r="AH9" s="244">
        <v>40</v>
      </c>
      <c r="AI9" s="244">
        <v>29</v>
      </c>
      <c r="AJ9" s="244">
        <v>27</v>
      </c>
      <c r="AK9" s="244">
        <v>32</v>
      </c>
      <c r="AL9" s="245">
        <f t="shared" si="2"/>
        <v>1368</v>
      </c>
      <c r="AM9" s="246">
        <f t="shared" si="3"/>
        <v>30</v>
      </c>
      <c r="AN9" s="251">
        <f t="shared" si="4"/>
        <v>1</v>
      </c>
      <c r="AO9" s="244">
        <v>6</v>
      </c>
      <c r="AP9" s="244">
        <v>4</v>
      </c>
      <c r="AQ9" s="248"/>
      <c r="AR9" s="253"/>
    </row>
    <row r="10" spans="1:44" x14ac:dyDescent="0.2">
      <c r="A10" s="240">
        <v>10</v>
      </c>
      <c r="B10" s="240">
        <v>5</v>
      </c>
      <c r="C10" s="240" t="s">
        <v>203</v>
      </c>
      <c r="D10" s="252" t="s">
        <v>204</v>
      </c>
      <c r="E10" s="250">
        <v>1</v>
      </c>
      <c r="F10" s="252" t="s">
        <v>205</v>
      </c>
      <c r="G10" s="243">
        <v>48</v>
      </c>
      <c r="H10" s="244">
        <v>35</v>
      </c>
      <c r="I10" s="244">
        <v>33</v>
      </c>
      <c r="J10" s="244">
        <v>36</v>
      </c>
      <c r="K10" s="244">
        <v>41</v>
      </c>
      <c r="L10" s="244">
        <v>45</v>
      </c>
      <c r="M10" s="244">
        <v>37</v>
      </c>
      <c r="N10" s="244">
        <v>51</v>
      </c>
      <c r="O10" s="244">
        <v>57</v>
      </c>
      <c r="P10" s="244">
        <v>58</v>
      </c>
      <c r="Q10" s="244">
        <v>33</v>
      </c>
      <c r="R10" s="244">
        <v>61</v>
      </c>
      <c r="S10" s="244">
        <v>58</v>
      </c>
      <c r="T10" s="244">
        <v>48</v>
      </c>
      <c r="U10" s="388">
        <v>52</v>
      </c>
      <c r="V10" s="244">
        <v>56</v>
      </c>
      <c r="W10" s="244"/>
      <c r="X10" s="244">
        <v>39</v>
      </c>
      <c r="Y10" s="244">
        <v>57</v>
      </c>
      <c r="Z10" s="244">
        <v>52</v>
      </c>
      <c r="AA10" s="244">
        <v>67</v>
      </c>
      <c r="AB10" s="244">
        <v>59</v>
      </c>
      <c r="AC10" s="244">
        <v>49</v>
      </c>
      <c r="AD10" s="244">
        <v>35</v>
      </c>
      <c r="AE10" s="244">
        <v>41</v>
      </c>
      <c r="AF10" s="244">
        <v>34</v>
      </c>
      <c r="AG10" s="244">
        <v>29</v>
      </c>
      <c r="AH10" s="244">
        <v>40</v>
      </c>
      <c r="AI10" s="244">
        <v>29</v>
      </c>
      <c r="AJ10" s="244">
        <v>27</v>
      </c>
      <c r="AK10" s="244">
        <v>32</v>
      </c>
      <c r="AL10" s="245">
        <f t="shared" si="2"/>
        <v>1339</v>
      </c>
      <c r="AM10" s="246">
        <f t="shared" si="3"/>
        <v>30</v>
      </c>
      <c r="AN10" s="251">
        <f t="shared" si="4"/>
        <v>1</v>
      </c>
      <c r="AO10" s="244">
        <v>1</v>
      </c>
      <c r="AP10" s="244">
        <v>1</v>
      </c>
      <c r="AQ10" s="248"/>
      <c r="AR10" s="254"/>
    </row>
    <row r="11" spans="1:44" x14ac:dyDescent="0.2">
      <c r="A11" s="240">
        <v>6</v>
      </c>
      <c r="B11" s="240">
        <v>6</v>
      </c>
      <c r="C11" s="240" t="s">
        <v>196</v>
      </c>
      <c r="D11" s="252" t="s">
        <v>197</v>
      </c>
      <c r="E11" s="250">
        <v>6</v>
      </c>
      <c r="F11" s="252" t="s">
        <v>197</v>
      </c>
      <c r="G11" s="243">
        <v>48</v>
      </c>
      <c r="H11" s="244">
        <v>35</v>
      </c>
      <c r="I11" s="244">
        <v>33</v>
      </c>
      <c r="J11" s="244">
        <v>36</v>
      </c>
      <c r="K11" s="244">
        <v>41</v>
      </c>
      <c r="L11" s="244">
        <v>45</v>
      </c>
      <c r="M11" s="244">
        <v>37</v>
      </c>
      <c r="N11" s="244">
        <v>51</v>
      </c>
      <c r="O11" s="244">
        <v>57</v>
      </c>
      <c r="P11" s="244">
        <v>58</v>
      </c>
      <c r="Q11" s="244">
        <v>33</v>
      </c>
      <c r="R11" s="244">
        <v>61</v>
      </c>
      <c r="S11" s="244">
        <v>58</v>
      </c>
      <c r="T11" s="244">
        <v>48</v>
      </c>
      <c r="U11" s="244">
        <v>52</v>
      </c>
      <c r="V11" s="244">
        <v>56</v>
      </c>
      <c r="W11" s="244">
        <v>68</v>
      </c>
      <c r="X11" s="244">
        <v>39</v>
      </c>
      <c r="Y11" s="244">
        <v>57</v>
      </c>
      <c r="Z11" s="244">
        <v>52</v>
      </c>
      <c r="AA11" s="244">
        <v>67</v>
      </c>
      <c r="AB11" s="244">
        <v>59</v>
      </c>
      <c r="AC11" s="244">
        <v>49</v>
      </c>
      <c r="AD11" s="244">
        <v>35</v>
      </c>
      <c r="AE11" s="244">
        <v>41</v>
      </c>
      <c r="AF11" s="244">
        <v>34</v>
      </c>
      <c r="AG11" s="244">
        <v>29</v>
      </c>
      <c r="AH11" s="244">
        <v>40</v>
      </c>
      <c r="AI11" s="244"/>
      <c r="AJ11" s="244"/>
      <c r="AK11" s="244">
        <v>32</v>
      </c>
      <c r="AL11" s="245">
        <f t="shared" si="2"/>
        <v>1351</v>
      </c>
      <c r="AM11" s="246">
        <f t="shared" si="3"/>
        <v>29</v>
      </c>
      <c r="AN11" s="251">
        <f t="shared" si="4"/>
        <v>2</v>
      </c>
      <c r="AO11" s="244">
        <v>14</v>
      </c>
      <c r="AP11" s="244">
        <v>7</v>
      </c>
      <c r="AQ11" s="248">
        <v>13</v>
      </c>
    </row>
    <row r="12" spans="1:44" s="5" customFormat="1" x14ac:dyDescent="0.2">
      <c r="A12" s="240">
        <v>5</v>
      </c>
      <c r="B12" s="240">
        <v>7</v>
      </c>
      <c r="C12" s="240" t="s">
        <v>194</v>
      </c>
      <c r="D12" s="249" t="s">
        <v>195</v>
      </c>
      <c r="E12" s="250">
        <v>8</v>
      </c>
      <c r="F12" s="249" t="s">
        <v>108</v>
      </c>
      <c r="G12" s="243">
        <v>48</v>
      </c>
      <c r="H12" s="244">
        <v>35</v>
      </c>
      <c r="I12" s="244">
        <v>33</v>
      </c>
      <c r="J12" s="244">
        <v>36</v>
      </c>
      <c r="K12" s="244">
        <v>41</v>
      </c>
      <c r="L12" s="244">
        <v>45</v>
      </c>
      <c r="M12" s="244">
        <v>37</v>
      </c>
      <c r="N12" s="244">
        <v>51</v>
      </c>
      <c r="O12" s="244">
        <v>57</v>
      </c>
      <c r="P12" s="244">
        <v>58</v>
      </c>
      <c r="Q12" s="244"/>
      <c r="R12" s="244"/>
      <c r="S12" s="244">
        <v>58</v>
      </c>
      <c r="T12" s="244">
        <v>48</v>
      </c>
      <c r="U12" s="244"/>
      <c r="V12" s="244">
        <v>56</v>
      </c>
      <c r="W12" s="244">
        <v>68</v>
      </c>
      <c r="X12" s="244">
        <v>39</v>
      </c>
      <c r="Y12" s="244">
        <v>57</v>
      </c>
      <c r="Z12" s="244">
        <v>52</v>
      </c>
      <c r="AA12" s="244">
        <v>67</v>
      </c>
      <c r="AB12" s="244">
        <v>59</v>
      </c>
      <c r="AC12" s="244">
        <v>49</v>
      </c>
      <c r="AD12" s="244">
        <v>35</v>
      </c>
      <c r="AE12" s="244">
        <v>41</v>
      </c>
      <c r="AF12" s="244">
        <v>34</v>
      </c>
      <c r="AG12" s="244">
        <v>29</v>
      </c>
      <c r="AH12" s="244">
        <v>40</v>
      </c>
      <c r="AI12" s="244"/>
      <c r="AJ12" s="244">
        <v>27</v>
      </c>
      <c r="AK12" s="244">
        <v>32</v>
      </c>
      <c r="AL12" s="245">
        <f t="shared" si="2"/>
        <v>1232</v>
      </c>
      <c r="AM12" s="246">
        <f t="shared" si="3"/>
        <v>27</v>
      </c>
      <c r="AN12" s="251">
        <f t="shared" si="4"/>
        <v>4</v>
      </c>
      <c r="AO12" s="244">
        <v>3</v>
      </c>
      <c r="AP12" s="244">
        <v>4</v>
      </c>
      <c r="AQ12" s="248">
        <v>3</v>
      </c>
      <c r="AR12" s="253"/>
    </row>
    <row r="13" spans="1:44" ht="14.1" customHeight="1" x14ac:dyDescent="0.2">
      <c r="A13" s="240">
        <v>4</v>
      </c>
      <c r="B13" s="240">
        <v>8</v>
      </c>
      <c r="C13" s="240" t="s">
        <v>191</v>
      </c>
      <c r="D13" s="252" t="s">
        <v>192</v>
      </c>
      <c r="E13" s="250">
        <v>12</v>
      </c>
      <c r="F13" s="252" t="s">
        <v>193</v>
      </c>
      <c r="G13" s="243">
        <v>48</v>
      </c>
      <c r="H13" s="244"/>
      <c r="I13" s="244">
        <v>33</v>
      </c>
      <c r="J13" s="244">
        <v>36</v>
      </c>
      <c r="K13" s="244">
        <v>41</v>
      </c>
      <c r="L13" s="244">
        <v>45</v>
      </c>
      <c r="M13" s="244">
        <v>37</v>
      </c>
      <c r="N13" s="244">
        <v>51</v>
      </c>
      <c r="O13" s="244"/>
      <c r="P13" s="244">
        <v>58</v>
      </c>
      <c r="Q13" s="244">
        <v>33</v>
      </c>
      <c r="R13" s="244">
        <v>61</v>
      </c>
      <c r="S13" s="244">
        <v>58</v>
      </c>
      <c r="T13" s="244">
        <v>48</v>
      </c>
      <c r="U13" s="244"/>
      <c r="V13" s="244">
        <v>56</v>
      </c>
      <c r="W13" s="244">
        <v>68</v>
      </c>
      <c r="X13" s="244">
        <v>39</v>
      </c>
      <c r="Y13" s="244">
        <v>57</v>
      </c>
      <c r="Z13" s="244">
        <v>52</v>
      </c>
      <c r="AA13" s="244">
        <v>67</v>
      </c>
      <c r="AB13" s="244">
        <v>59</v>
      </c>
      <c r="AC13" s="244">
        <v>49</v>
      </c>
      <c r="AD13" s="244">
        <v>35</v>
      </c>
      <c r="AE13" s="244">
        <v>41</v>
      </c>
      <c r="AF13" s="244">
        <v>34</v>
      </c>
      <c r="AG13" s="244">
        <v>29</v>
      </c>
      <c r="AH13" s="244"/>
      <c r="AI13" s="244">
        <v>29</v>
      </c>
      <c r="AJ13" s="244">
        <v>27</v>
      </c>
      <c r="AK13" s="244">
        <v>32</v>
      </c>
      <c r="AL13" s="245">
        <f t="shared" si="2"/>
        <v>1223</v>
      </c>
      <c r="AM13" s="246">
        <f t="shared" si="3"/>
        <v>27</v>
      </c>
      <c r="AN13" s="251">
        <f t="shared" si="4"/>
        <v>4</v>
      </c>
      <c r="AO13" s="244">
        <v>5</v>
      </c>
      <c r="AP13" s="244">
        <v>1</v>
      </c>
      <c r="AQ13" s="248"/>
      <c r="AR13" s="253"/>
    </row>
    <row r="14" spans="1:44" x14ac:dyDescent="0.2">
      <c r="A14" s="240">
        <v>8</v>
      </c>
      <c r="B14" s="240">
        <v>9</v>
      </c>
      <c r="C14" s="240" t="s">
        <v>200</v>
      </c>
      <c r="D14" s="252" t="s">
        <v>201</v>
      </c>
      <c r="E14" s="250">
        <v>3</v>
      </c>
      <c r="F14" s="252" t="s">
        <v>109</v>
      </c>
      <c r="G14" s="243">
        <v>48</v>
      </c>
      <c r="H14" s="244">
        <v>35</v>
      </c>
      <c r="I14" s="244">
        <v>33</v>
      </c>
      <c r="J14" s="244">
        <v>36</v>
      </c>
      <c r="K14" s="244"/>
      <c r="L14" s="244">
        <v>45</v>
      </c>
      <c r="M14" s="244">
        <v>37</v>
      </c>
      <c r="N14" s="244">
        <v>51</v>
      </c>
      <c r="O14" s="244">
        <v>57</v>
      </c>
      <c r="P14" s="244">
        <v>58</v>
      </c>
      <c r="Q14" s="244"/>
      <c r="R14" s="244">
        <v>61</v>
      </c>
      <c r="S14" s="244"/>
      <c r="T14" s="244">
        <v>48</v>
      </c>
      <c r="U14" s="244">
        <v>52</v>
      </c>
      <c r="V14" s="244">
        <v>56</v>
      </c>
      <c r="W14" s="244"/>
      <c r="X14" s="244">
        <v>39</v>
      </c>
      <c r="Y14" s="244">
        <v>57</v>
      </c>
      <c r="Z14" s="244">
        <v>52</v>
      </c>
      <c r="AA14" s="244">
        <v>67</v>
      </c>
      <c r="AB14" s="244">
        <v>59</v>
      </c>
      <c r="AC14" s="244">
        <v>49</v>
      </c>
      <c r="AD14" s="244">
        <v>35</v>
      </c>
      <c r="AE14" s="244">
        <v>41</v>
      </c>
      <c r="AF14" s="244">
        <v>34</v>
      </c>
      <c r="AG14" s="244"/>
      <c r="AH14" s="244">
        <v>40</v>
      </c>
      <c r="AI14" s="244">
        <v>29</v>
      </c>
      <c r="AJ14" s="244">
        <v>27</v>
      </c>
      <c r="AK14" s="244">
        <v>32</v>
      </c>
      <c r="AL14" s="245">
        <f t="shared" si="2"/>
        <v>1178</v>
      </c>
      <c r="AM14" s="246">
        <f t="shared" si="3"/>
        <v>26</v>
      </c>
      <c r="AN14" s="251">
        <f t="shared" si="4"/>
        <v>5</v>
      </c>
      <c r="AO14" s="244">
        <v>2</v>
      </c>
      <c r="AP14" s="244">
        <v>1</v>
      </c>
      <c r="AQ14" s="248"/>
      <c r="AR14" s="253"/>
    </row>
    <row r="15" spans="1:44" x14ac:dyDescent="0.2">
      <c r="A15" s="240">
        <v>19</v>
      </c>
      <c r="B15" s="240">
        <v>10</v>
      </c>
      <c r="C15" s="240" t="s">
        <v>219</v>
      </c>
      <c r="D15" s="249" t="s">
        <v>220</v>
      </c>
      <c r="E15" s="250">
        <v>14</v>
      </c>
      <c r="F15" s="249" t="s">
        <v>221</v>
      </c>
      <c r="G15" s="243">
        <v>48</v>
      </c>
      <c r="H15" s="244">
        <v>35</v>
      </c>
      <c r="I15" s="244">
        <v>33</v>
      </c>
      <c r="J15" s="244">
        <v>36</v>
      </c>
      <c r="K15" s="244">
        <v>41</v>
      </c>
      <c r="L15" s="244"/>
      <c r="M15" s="244">
        <v>37</v>
      </c>
      <c r="N15" s="244">
        <v>51</v>
      </c>
      <c r="O15" s="244">
        <v>57</v>
      </c>
      <c r="P15" s="244">
        <v>58</v>
      </c>
      <c r="Q15" s="244"/>
      <c r="R15" s="244"/>
      <c r="S15" s="244">
        <v>58</v>
      </c>
      <c r="T15" s="244">
        <v>48</v>
      </c>
      <c r="U15" s="244">
        <v>52</v>
      </c>
      <c r="V15" s="244"/>
      <c r="W15" s="244">
        <v>68</v>
      </c>
      <c r="X15" s="244">
        <v>39</v>
      </c>
      <c r="Y15" s="244"/>
      <c r="Z15" s="244"/>
      <c r="AA15" s="244">
        <v>67</v>
      </c>
      <c r="AB15" s="244">
        <v>59</v>
      </c>
      <c r="AC15" s="244">
        <v>49</v>
      </c>
      <c r="AD15" s="244">
        <v>35</v>
      </c>
      <c r="AE15" s="244">
        <v>41</v>
      </c>
      <c r="AF15" s="244">
        <v>34</v>
      </c>
      <c r="AG15" s="244">
        <v>29</v>
      </c>
      <c r="AH15" s="244">
        <v>40</v>
      </c>
      <c r="AI15" s="244">
        <v>29</v>
      </c>
      <c r="AJ15" s="244">
        <v>27</v>
      </c>
      <c r="AK15" s="244">
        <v>32</v>
      </c>
      <c r="AL15" s="245">
        <f t="shared" si="2"/>
        <v>1103</v>
      </c>
      <c r="AM15" s="246">
        <f t="shared" si="3"/>
        <v>25</v>
      </c>
      <c r="AN15" s="251">
        <f t="shared" si="4"/>
        <v>6</v>
      </c>
      <c r="AO15" s="244">
        <v>4</v>
      </c>
      <c r="AP15" s="244"/>
      <c r="AQ15" s="248">
        <v>2</v>
      </c>
    </row>
    <row r="16" spans="1:44" x14ac:dyDescent="0.2">
      <c r="A16" s="240">
        <v>9</v>
      </c>
      <c r="B16" s="240">
        <v>11</v>
      </c>
      <c r="C16" s="240" t="s">
        <v>202</v>
      </c>
      <c r="D16" s="252" t="s">
        <v>131</v>
      </c>
      <c r="E16" s="250">
        <v>34</v>
      </c>
      <c r="F16" s="252" t="s">
        <v>131</v>
      </c>
      <c r="G16" s="243">
        <v>48</v>
      </c>
      <c r="H16" s="244"/>
      <c r="I16" s="244">
        <v>33</v>
      </c>
      <c r="J16" s="244">
        <v>36</v>
      </c>
      <c r="K16" s="244"/>
      <c r="L16" s="244"/>
      <c r="M16" s="244">
        <v>37</v>
      </c>
      <c r="N16" s="244">
        <v>51</v>
      </c>
      <c r="O16" s="244">
        <v>57</v>
      </c>
      <c r="P16" s="244">
        <v>58</v>
      </c>
      <c r="Q16" s="244">
        <v>33</v>
      </c>
      <c r="R16" s="244">
        <v>61</v>
      </c>
      <c r="S16" s="244">
        <v>58</v>
      </c>
      <c r="T16" s="244">
        <v>48</v>
      </c>
      <c r="U16" s="244">
        <v>52</v>
      </c>
      <c r="V16" s="244">
        <v>56</v>
      </c>
      <c r="W16" s="244"/>
      <c r="X16" s="244">
        <v>39</v>
      </c>
      <c r="Y16" s="244"/>
      <c r="Z16" s="244">
        <v>52</v>
      </c>
      <c r="AA16" s="244"/>
      <c r="AB16" s="244">
        <v>59</v>
      </c>
      <c r="AC16" s="244">
        <v>49</v>
      </c>
      <c r="AD16" s="244">
        <v>35</v>
      </c>
      <c r="AE16" s="244">
        <v>41</v>
      </c>
      <c r="AF16" s="244">
        <v>34</v>
      </c>
      <c r="AG16" s="244">
        <v>29</v>
      </c>
      <c r="AH16" s="244"/>
      <c r="AI16" s="244">
        <v>29</v>
      </c>
      <c r="AJ16" s="244">
        <v>27</v>
      </c>
      <c r="AK16" s="244">
        <v>32</v>
      </c>
      <c r="AL16" s="245">
        <f t="shared" si="2"/>
        <v>1054</v>
      </c>
      <c r="AM16" s="246">
        <f t="shared" si="3"/>
        <v>24</v>
      </c>
      <c r="AN16" s="251">
        <f t="shared" si="4"/>
        <v>7</v>
      </c>
      <c r="AO16" s="244">
        <v>3</v>
      </c>
      <c r="AP16" s="244"/>
      <c r="AQ16" s="248">
        <v>3</v>
      </c>
    </row>
    <row r="17" spans="1:43" x14ac:dyDescent="0.2">
      <c r="A17" s="240">
        <v>1</v>
      </c>
      <c r="B17" s="240">
        <v>12</v>
      </c>
      <c r="C17" s="240" t="s">
        <v>186</v>
      </c>
      <c r="D17" s="252" t="s">
        <v>472</v>
      </c>
      <c r="E17" s="250">
        <v>2</v>
      </c>
      <c r="F17" s="252" t="s">
        <v>475</v>
      </c>
      <c r="G17" s="243"/>
      <c r="H17" s="244"/>
      <c r="I17" s="244"/>
      <c r="J17" s="244"/>
      <c r="K17" s="244">
        <v>41</v>
      </c>
      <c r="L17" s="244">
        <v>45</v>
      </c>
      <c r="M17" s="244">
        <v>37</v>
      </c>
      <c r="N17" s="244">
        <v>51</v>
      </c>
      <c r="O17" s="244">
        <v>57</v>
      </c>
      <c r="P17" s="244">
        <v>58</v>
      </c>
      <c r="Q17" s="244"/>
      <c r="R17" s="244">
        <v>61</v>
      </c>
      <c r="S17" s="244">
        <v>58</v>
      </c>
      <c r="T17" s="244">
        <v>48</v>
      </c>
      <c r="U17" s="244">
        <v>52</v>
      </c>
      <c r="V17" s="244">
        <v>56</v>
      </c>
      <c r="W17" s="244">
        <v>68</v>
      </c>
      <c r="X17" s="244"/>
      <c r="Y17" s="244">
        <v>57</v>
      </c>
      <c r="Z17" s="244"/>
      <c r="AA17" s="244">
        <v>67</v>
      </c>
      <c r="AB17" s="244">
        <v>59</v>
      </c>
      <c r="AC17" s="244">
        <v>49</v>
      </c>
      <c r="AD17" s="244"/>
      <c r="AE17" s="244">
        <v>41</v>
      </c>
      <c r="AF17" s="244">
        <v>34</v>
      </c>
      <c r="AG17" s="244">
        <v>29</v>
      </c>
      <c r="AH17" s="244">
        <v>40</v>
      </c>
      <c r="AI17" s="244"/>
      <c r="AJ17" s="244">
        <v>27</v>
      </c>
      <c r="AK17" s="244">
        <v>32</v>
      </c>
      <c r="AL17" s="245">
        <f t="shared" si="2"/>
        <v>1067</v>
      </c>
      <c r="AM17" s="246">
        <f t="shared" si="3"/>
        <v>22</v>
      </c>
      <c r="AN17" s="251">
        <f t="shared" si="4"/>
        <v>9</v>
      </c>
      <c r="AO17" s="244">
        <v>3</v>
      </c>
      <c r="AP17" s="244">
        <v>4</v>
      </c>
      <c r="AQ17" s="248">
        <v>3</v>
      </c>
    </row>
    <row r="18" spans="1:43" x14ac:dyDescent="0.2">
      <c r="A18" s="240">
        <v>12</v>
      </c>
      <c r="B18" s="240">
        <v>13</v>
      </c>
      <c r="C18" s="240" t="s">
        <v>207</v>
      </c>
      <c r="D18" s="249" t="s">
        <v>208</v>
      </c>
      <c r="E18" s="250">
        <v>4</v>
      </c>
      <c r="F18" s="249" t="s">
        <v>124</v>
      </c>
      <c r="G18" s="243"/>
      <c r="H18" s="244">
        <v>35</v>
      </c>
      <c r="I18" s="244">
        <v>33</v>
      </c>
      <c r="J18" s="244"/>
      <c r="K18" s="244">
        <v>41</v>
      </c>
      <c r="L18" s="244">
        <v>45</v>
      </c>
      <c r="M18" s="244">
        <v>37</v>
      </c>
      <c r="N18" s="244">
        <v>51</v>
      </c>
      <c r="O18" s="244">
        <v>57</v>
      </c>
      <c r="P18" s="244">
        <v>58</v>
      </c>
      <c r="Q18" s="244"/>
      <c r="R18" s="244">
        <v>61</v>
      </c>
      <c r="S18" s="244">
        <v>58</v>
      </c>
      <c r="T18" s="244">
        <v>48</v>
      </c>
      <c r="U18" s="244"/>
      <c r="V18" s="244">
        <v>56</v>
      </c>
      <c r="W18" s="244">
        <v>68</v>
      </c>
      <c r="X18" s="244"/>
      <c r="Y18" s="244"/>
      <c r="Z18" s="244"/>
      <c r="AA18" s="244"/>
      <c r="AB18" s="244">
        <v>59</v>
      </c>
      <c r="AC18" s="244">
        <v>49</v>
      </c>
      <c r="AD18" s="244">
        <v>35</v>
      </c>
      <c r="AE18" s="244">
        <v>41</v>
      </c>
      <c r="AF18" s="244">
        <v>34</v>
      </c>
      <c r="AG18" s="244">
        <v>29</v>
      </c>
      <c r="AH18" s="244">
        <v>40</v>
      </c>
      <c r="AI18" s="244">
        <v>29</v>
      </c>
      <c r="AJ18" s="244">
        <v>27</v>
      </c>
      <c r="AK18" s="244"/>
      <c r="AL18" s="245">
        <f t="shared" si="2"/>
        <v>991</v>
      </c>
      <c r="AM18" s="246">
        <f t="shared" si="3"/>
        <v>22</v>
      </c>
      <c r="AN18" s="251">
        <f t="shared" si="4"/>
        <v>9</v>
      </c>
      <c r="AO18" s="244">
        <v>3</v>
      </c>
      <c r="AP18" s="244"/>
      <c r="AQ18" s="248"/>
    </row>
    <row r="19" spans="1:43" x14ac:dyDescent="0.2">
      <c r="A19" s="240">
        <v>11</v>
      </c>
      <c r="B19" s="240">
        <v>14</v>
      </c>
      <c r="C19" s="240" t="s">
        <v>206</v>
      </c>
      <c r="D19" s="252" t="s">
        <v>144</v>
      </c>
      <c r="E19" s="250">
        <v>10</v>
      </c>
      <c r="F19" s="252" t="s">
        <v>112</v>
      </c>
      <c r="G19" s="243">
        <v>48</v>
      </c>
      <c r="H19" s="244">
        <v>35</v>
      </c>
      <c r="I19" s="244">
        <v>33</v>
      </c>
      <c r="J19" s="244">
        <v>36</v>
      </c>
      <c r="K19" s="244">
        <v>41</v>
      </c>
      <c r="L19" s="244"/>
      <c r="M19" s="244"/>
      <c r="N19" s="244"/>
      <c r="O19" s="244">
        <v>57</v>
      </c>
      <c r="P19" s="244">
        <v>58</v>
      </c>
      <c r="Q19" s="244"/>
      <c r="R19" s="244"/>
      <c r="S19" s="244">
        <v>58</v>
      </c>
      <c r="T19" s="244">
        <v>48</v>
      </c>
      <c r="U19" s="244"/>
      <c r="V19" s="244">
        <v>56</v>
      </c>
      <c r="W19" s="244"/>
      <c r="X19" s="244"/>
      <c r="Y19" s="244"/>
      <c r="Z19" s="244">
        <v>52</v>
      </c>
      <c r="AA19" s="244">
        <v>67</v>
      </c>
      <c r="AB19" s="244">
        <v>59</v>
      </c>
      <c r="AC19" s="244">
        <v>49</v>
      </c>
      <c r="AD19" s="244">
        <v>35</v>
      </c>
      <c r="AE19" s="244">
        <v>41</v>
      </c>
      <c r="AF19" s="244">
        <v>34</v>
      </c>
      <c r="AG19" s="244">
        <v>29</v>
      </c>
      <c r="AH19" s="244">
        <v>40</v>
      </c>
      <c r="AI19" s="244">
        <v>29</v>
      </c>
      <c r="AJ19" s="244">
        <v>27</v>
      </c>
      <c r="AK19" s="244">
        <v>32</v>
      </c>
      <c r="AL19" s="245">
        <f t="shared" si="2"/>
        <v>964</v>
      </c>
      <c r="AM19" s="246">
        <f t="shared" si="3"/>
        <v>22</v>
      </c>
      <c r="AN19" s="251">
        <f t="shared" si="4"/>
        <v>9</v>
      </c>
      <c r="AO19" s="244"/>
      <c r="AP19" s="244"/>
      <c r="AQ19" s="248">
        <v>3</v>
      </c>
    </row>
    <row r="20" spans="1:43" x14ac:dyDescent="0.2">
      <c r="A20" s="240">
        <v>15</v>
      </c>
      <c r="B20" s="240">
        <v>15</v>
      </c>
      <c r="C20" s="240" t="s">
        <v>214</v>
      </c>
      <c r="D20" s="249" t="s">
        <v>215</v>
      </c>
      <c r="E20" s="250">
        <v>11</v>
      </c>
      <c r="F20" s="249" t="s">
        <v>133</v>
      </c>
      <c r="G20" s="243">
        <v>48</v>
      </c>
      <c r="H20" s="244">
        <v>35</v>
      </c>
      <c r="I20" s="244">
        <v>33</v>
      </c>
      <c r="J20" s="244"/>
      <c r="K20" s="244">
        <v>41</v>
      </c>
      <c r="L20" s="244">
        <v>45</v>
      </c>
      <c r="M20" s="244">
        <v>37</v>
      </c>
      <c r="N20" s="244">
        <v>51</v>
      </c>
      <c r="O20" s="244">
        <v>57</v>
      </c>
      <c r="P20" s="244">
        <v>58</v>
      </c>
      <c r="Q20" s="244"/>
      <c r="R20" s="244">
        <v>61</v>
      </c>
      <c r="S20" s="244">
        <v>58</v>
      </c>
      <c r="T20" s="244">
        <v>48</v>
      </c>
      <c r="U20" s="244"/>
      <c r="V20" s="244">
        <v>56</v>
      </c>
      <c r="W20" s="244"/>
      <c r="X20" s="244"/>
      <c r="Y20" s="244">
        <v>57</v>
      </c>
      <c r="Z20" s="244"/>
      <c r="AA20" s="244"/>
      <c r="AB20" s="244"/>
      <c r="AC20" s="244">
        <v>49</v>
      </c>
      <c r="AD20" s="244">
        <v>35</v>
      </c>
      <c r="AE20" s="244">
        <v>41</v>
      </c>
      <c r="AF20" s="244"/>
      <c r="AG20" s="244">
        <v>29</v>
      </c>
      <c r="AH20" s="244"/>
      <c r="AI20" s="244">
        <v>29</v>
      </c>
      <c r="AJ20" s="244">
        <v>27</v>
      </c>
      <c r="AK20" s="244"/>
      <c r="AL20" s="245">
        <f t="shared" si="2"/>
        <v>895</v>
      </c>
      <c r="AM20" s="246">
        <f t="shared" si="3"/>
        <v>20</v>
      </c>
      <c r="AN20" s="251">
        <f t="shared" si="4"/>
        <v>11</v>
      </c>
      <c r="AO20" s="244">
        <v>2</v>
      </c>
      <c r="AP20" s="244">
        <v>1</v>
      </c>
      <c r="AQ20" s="248"/>
    </row>
    <row r="21" spans="1:43" x14ac:dyDescent="0.2">
      <c r="A21" s="240"/>
      <c r="B21" s="240">
        <v>16</v>
      </c>
      <c r="C21" s="240" t="s">
        <v>476</v>
      </c>
      <c r="D21" s="252" t="s">
        <v>274</v>
      </c>
      <c r="E21" s="250">
        <v>23</v>
      </c>
      <c r="F21" s="252" t="s">
        <v>275</v>
      </c>
      <c r="G21" s="243"/>
      <c r="H21" s="244"/>
      <c r="I21" s="244"/>
      <c r="J21" s="244"/>
      <c r="K21" s="244"/>
      <c r="L21" s="244"/>
      <c r="M21" s="244"/>
      <c r="N21" s="244"/>
      <c r="O21" s="244">
        <v>57</v>
      </c>
      <c r="P21" s="244">
        <v>58</v>
      </c>
      <c r="Q21" s="244">
        <v>33</v>
      </c>
      <c r="R21" s="244">
        <v>61</v>
      </c>
      <c r="S21" s="244"/>
      <c r="T21" s="244">
        <v>48</v>
      </c>
      <c r="U21" s="244">
        <v>52</v>
      </c>
      <c r="V21" s="244"/>
      <c r="W21" s="244">
        <v>68</v>
      </c>
      <c r="X21" s="244">
        <v>39</v>
      </c>
      <c r="Y21" s="244">
        <v>57</v>
      </c>
      <c r="Z21" s="244"/>
      <c r="AA21" s="244">
        <v>67</v>
      </c>
      <c r="AB21" s="244">
        <v>59</v>
      </c>
      <c r="AC21" s="244">
        <v>49</v>
      </c>
      <c r="AD21" s="244">
        <v>35</v>
      </c>
      <c r="AE21" s="244">
        <v>41</v>
      </c>
      <c r="AF21" s="244">
        <v>34</v>
      </c>
      <c r="AG21" s="244">
        <v>29</v>
      </c>
      <c r="AH21" s="244">
        <v>40</v>
      </c>
      <c r="AI21" s="244"/>
      <c r="AJ21" s="244">
        <v>27</v>
      </c>
      <c r="AK21" s="244">
        <v>32</v>
      </c>
      <c r="AL21" s="245">
        <f t="shared" si="2"/>
        <v>886</v>
      </c>
      <c r="AM21" s="246">
        <f t="shared" si="3"/>
        <v>19</v>
      </c>
      <c r="AN21" s="251">
        <f t="shared" si="4"/>
        <v>12</v>
      </c>
      <c r="AO21" s="244">
        <v>4</v>
      </c>
      <c r="AP21" s="244"/>
      <c r="AQ21" s="248"/>
    </row>
    <row r="22" spans="1:43" x14ac:dyDescent="0.2">
      <c r="A22" s="240">
        <v>13</v>
      </c>
      <c r="B22" s="240">
        <v>17</v>
      </c>
      <c r="C22" s="240" t="s">
        <v>209</v>
      </c>
      <c r="D22" s="257" t="s">
        <v>210</v>
      </c>
      <c r="E22" s="258" t="s">
        <v>211</v>
      </c>
      <c r="F22" s="257" t="s">
        <v>212</v>
      </c>
      <c r="G22" s="243">
        <v>48</v>
      </c>
      <c r="H22" s="244">
        <v>35</v>
      </c>
      <c r="I22" s="244">
        <v>33</v>
      </c>
      <c r="J22" s="244"/>
      <c r="K22" s="244"/>
      <c r="L22" s="244">
        <v>45</v>
      </c>
      <c r="M22" s="244"/>
      <c r="N22" s="244"/>
      <c r="O22" s="244">
        <v>57</v>
      </c>
      <c r="P22" s="244">
        <v>58</v>
      </c>
      <c r="Q22" s="244"/>
      <c r="R22" s="244"/>
      <c r="S22" s="244">
        <v>58</v>
      </c>
      <c r="T22" s="244">
        <v>48</v>
      </c>
      <c r="U22" s="244"/>
      <c r="V22" s="244">
        <v>56</v>
      </c>
      <c r="W22" s="244"/>
      <c r="X22" s="244">
        <v>39</v>
      </c>
      <c r="Y22" s="244">
        <v>57</v>
      </c>
      <c r="Z22" s="244">
        <v>52</v>
      </c>
      <c r="AA22" s="244">
        <v>67</v>
      </c>
      <c r="AB22" s="244">
        <v>59</v>
      </c>
      <c r="AC22" s="244">
        <v>49</v>
      </c>
      <c r="AD22" s="244"/>
      <c r="AE22" s="244"/>
      <c r="AF22" s="244"/>
      <c r="AG22" s="244">
        <v>29</v>
      </c>
      <c r="AH22" s="244"/>
      <c r="AI22" s="244"/>
      <c r="AJ22" s="244">
        <v>27</v>
      </c>
      <c r="AK22" s="244"/>
      <c r="AL22" s="245">
        <f t="shared" si="2"/>
        <v>817</v>
      </c>
      <c r="AM22" s="246">
        <f t="shared" si="3"/>
        <v>17</v>
      </c>
      <c r="AN22" s="251">
        <f t="shared" si="4"/>
        <v>14</v>
      </c>
      <c r="AO22" s="244">
        <v>2</v>
      </c>
      <c r="AP22" s="244"/>
      <c r="AQ22" s="248"/>
    </row>
    <row r="23" spans="1:43" x14ac:dyDescent="0.2">
      <c r="A23" s="240">
        <v>25</v>
      </c>
      <c r="B23" s="240">
        <v>18</v>
      </c>
      <c r="C23" s="240" t="s">
        <v>229</v>
      </c>
      <c r="D23" s="249" t="s">
        <v>230</v>
      </c>
      <c r="E23" s="250">
        <v>33</v>
      </c>
      <c r="F23" s="249" t="s">
        <v>132</v>
      </c>
      <c r="G23" s="243">
        <v>48</v>
      </c>
      <c r="H23" s="244"/>
      <c r="I23" s="244">
        <v>33</v>
      </c>
      <c r="J23" s="244"/>
      <c r="K23" s="244"/>
      <c r="L23" s="244">
        <v>45</v>
      </c>
      <c r="M23" s="244"/>
      <c r="N23" s="244">
        <v>51</v>
      </c>
      <c r="O23" s="244">
        <v>57</v>
      </c>
      <c r="P23" s="244">
        <v>58</v>
      </c>
      <c r="Q23" s="244"/>
      <c r="R23" s="244">
        <v>61</v>
      </c>
      <c r="S23" s="244">
        <v>58</v>
      </c>
      <c r="T23" s="244"/>
      <c r="U23" s="244">
        <v>52</v>
      </c>
      <c r="V23" s="244"/>
      <c r="W23" s="244">
        <v>68</v>
      </c>
      <c r="X23" s="244">
        <v>39</v>
      </c>
      <c r="Y23" s="244"/>
      <c r="Z23" s="244"/>
      <c r="AA23" s="244"/>
      <c r="AB23" s="244">
        <v>59</v>
      </c>
      <c r="AC23" s="244"/>
      <c r="AD23" s="244"/>
      <c r="AE23" s="244"/>
      <c r="AF23" s="244">
        <v>34</v>
      </c>
      <c r="AG23" s="244">
        <v>29</v>
      </c>
      <c r="AH23" s="244"/>
      <c r="AI23" s="244">
        <v>29</v>
      </c>
      <c r="AJ23" s="244">
        <v>27</v>
      </c>
      <c r="AK23" s="244">
        <v>32</v>
      </c>
      <c r="AL23" s="245">
        <f t="shared" si="2"/>
        <v>780</v>
      </c>
      <c r="AM23" s="246">
        <f t="shared" si="3"/>
        <v>17</v>
      </c>
      <c r="AN23" s="251">
        <f t="shared" si="4"/>
        <v>14</v>
      </c>
      <c r="AO23" s="244"/>
      <c r="AP23" s="244"/>
      <c r="AQ23" s="248"/>
    </row>
    <row r="24" spans="1:43" x14ac:dyDescent="0.2">
      <c r="A24" s="240">
        <v>26</v>
      </c>
      <c r="B24" s="240">
        <v>19</v>
      </c>
      <c r="C24" s="240" t="s">
        <v>231</v>
      </c>
      <c r="D24" s="259" t="s">
        <v>232</v>
      </c>
      <c r="E24" s="250">
        <v>21</v>
      </c>
      <c r="F24" s="259" t="s">
        <v>111</v>
      </c>
      <c r="G24" s="243">
        <v>48</v>
      </c>
      <c r="H24" s="244"/>
      <c r="I24" s="244">
        <v>33</v>
      </c>
      <c r="J24" s="244"/>
      <c r="K24" s="244">
        <v>41</v>
      </c>
      <c r="L24" s="244">
        <v>45</v>
      </c>
      <c r="M24" s="244"/>
      <c r="N24" s="244">
        <v>51</v>
      </c>
      <c r="O24" s="244"/>
      <c r="P24" s="244"/>
      <c r="Q24" s="244"/>
      <c r="R24" s="244">
        <v>61</v>
      </c>
      <c r="S24" s="244">
        <v>58</v>
      </c>
      <c r="T24" s="244"/>
      <c r="U24" s="244"/>
      <c r="V24" s="244">
        <v>56</v>
      </c>
      <c r="W24" s="244"/>
      <c r="X24" s="244"/>
      <c r="Y24" s="244">
        <v>57</v>
      </c>
      <c r="Z24" s="244"/>
      <c r="AA24" s="244"/>
      <c r="AB24" s="244"/>
      <c r="AC24" s="244"/>
      <c r="AD24" s="244">
        <v>35</v>
      </c>
      <c r="AE24" s="244">
        <v>41</v>
      </c>
      <c r="AF24" s="244">
        <v>34</v>
      </c>
      <c r="AG24" s="244">
        <v>29</v>
      </c>
      <c r="AH24" s="244">
        <v>40</v>
      </c>
      <c r="AI24" s="244">
        <v>29</v>
      </c>
      <c r="AJ24" s="244">
        <v>27</v>
      </c>
      <c r="AK24" s="244">
        <v>32</v>
      </c>
      <c r="AL24" s="245">
        <f t="shared" si="2"/>
        <v>717</v>
      </c>
      <c r="AM24" s="246">
        <f t="shared" si="3"/>
        <v>17</v>
      </c>
      <c r="AN24" s="251">
        <f t="shared" si="4"/>
        <v>14</v>
      </c>
      <c r="AO24" s="244"/>
      <c r="AP24" s="244"/>
      <c r="AQ24" s="248"/>
    </row>
    <row r="25" spans="1:43" x14ac:dyDescent="0.2">
      <c r="A25" s="240"/>
      <c r="B25" s="240">
        <v>20</v>
      </c>
      <c r="C25" s="240" t="s">
        <v>477</v>
      </c>
      <c r="D25" s="249" t="s">
        <v>478</v>
      </c>
      <c r="E25" s="250" t="s">
        <v>479</v>
      </c>
      <c r="F25" s="249" t="s">
        <v>480</v>
      </c>
      <c r="G25" s="243">
        <v>48</v>
      </c>
      <c r="H25" s="244">
        <v>35</v>
      </c>
      <c r="I25" s="244">
        <v>33</v>
      </c>
      <c r="J25" s="244">
        <v>36</v>
      </c>
      <c r="K25" s="244"/>
      <c r="L25" s="244">
        <v>45</v>
      </c>
      <c r="M25" s="244">
        <v>37</v>
      </c>
      <c r="N25" s="244">
        <v>51</v>
      </c>
      <c r="O25" s="244"/>
      <c r="P25" s="244"/>
      <c r="Q25" s="244"/>
      <c r="R25" s="244">
        <v>61</v>
      </c>
      <c r="S25" s="244"/>
      <c r="T25" s="244">
        <v>48</v>
      </c>
      <c r="U25" s="244">
        <v>52</v>
      </c>
      <c r="V25" s="244">
        <v>56</v>
      </c>
      <c r="W25" s="244"/>
      <c r="X25" s="244">
        <v>39</v>
      </c>
      <c r="Y25" s="244"/>
      <c r="Z25" s="244"/>
      <c r="AA25" s="244"/>
      <c r="AB25" s="244"/>
      <c r="AC25" s="244"/>
      <c r="AD25" s="244"/>
      <c r="AE25" s="244">
        <v>41</v>
      </c>
      <c r="AF25" s="244"/>
      <c r="AG25" s="244"/>
      <c r="AH25" s="244">
        <v>40</v>
      </c>
      <c r="AI25" s="244">
        <v>29</v>
      </c>
      <c r="AJ25" s="244">
        <v>27</v>
      </c>
      <c r="AK25" s="244"/>
      <c r="AL25" s="245">
        <f t="shared" si="2"/>
        <v>678</v>
      </c>
      <c r="AM25" s="246">
        <f t="shared" si="3"/>
        <v>16</v>
      </c>
      <c r="AN25" s="251">
        <f t="shared" si="4"/>
        <v>15</v>
      </c>
      <c r="AO25" s="244">
        <v>3</v>
      </c>
      <c r="AP25" s="244"/>
      <c r="AQ25" s="248"/>
    </row>
    <row r="26" spans="1:43" x14ac:dyDescent="0.2">
      <c r="A26" s="240">
        <v>16</v>
      </c>
      <c r="B26" s="240">
        <v>21</v>
      </c>
      <c r="C26" s="240" t="s">
        <v>216</v>
      </c>
      <c r="D26" s="252" t="s">
        <v>130</v>
      </c>
      <c r="E26" s="250">
        <v>39</v>
      </c>
      <c r="F26" s="252" t="s">
        <v>130</v>
      </c>
      <c r="G26" s="243"/>
      <c r="H26" s="244">
        <v>35</v>
      </c>
      <c r="I26" s="244"/>
      <c r="J26" s="244">
        <v>36</v>
      </c>
      <c r="K26" s="244"/>
      <c r="L26" s="244"/>
      <c r="M26" s="244">
        <v>37</v>
      </c>
      <c r="N26" s="244"/>
      <c r="O26" s="244">
        <v>57</v>
      </c>
      <c r="P26" s="244">
        <v>58</v>
      </c>
      <c r="Q26" s="244"/>
      <c r="R26" s="244">
        <v>61</v>
      </c>
      <c r="S26" s="244">
        <v>58</v>
      </c>
      <c r="T26" s="244">
        <v>48</v>
      </c>
      <c r="U26" s="244"/>
      <c r="V26" s="244">
        <v>56</v>
      </c>
      <c r="W26" s="244">
        <v>68</v>
      </c>
      <c r="X26" s="244"/>
      <c r="Y26" s="244">
        <v>57</v>
      </c>
      <c r="Z26" s="244"/>
      <c r="AA26" s="244"/>
      <c r="AB26" s="244"/>
      <c r="AC26" s="244">
        <v>49</v>
      </c>
      <c r="AD26" s="244"/>
      <c r="AE26" s="244"/>
      <c r="AF26" s="244">
        <v>34</v>
      </c>
      <c r="AG26" s="244"/>
      <c r="AH26" s="244"/>
      <c r="AI26" s="244"/>
      <c r="AJ26" s="244">
        <v>27</v>
      </c>
      <c r="AK26" s="244">
        <v>32</v>
      </c>
      <c r="AL26" s="245">
        <f t="shared" si="2"/>
        <v>713</v>
      </c>
      <c r="AM26" s="246">
        <f t="shared" si="3"/>
        <v>15</v>
      </c>
      <c r="AN26" s="251">
        <f t="shared" si="4"/>
        <v>16</v>
      </c>
      <c r="AO26" s="244">
        <v>2</v>
      </c>
      <c r="AP26" s="244"/>
      <c r="AQ26" s="248"/>
    </row>
    <row r="27" spans="1:43" x14ac:dyDescent="0.2">
      <c r="A27" s="240">
        <v>23</v>
      </c>
      <c r="B27" s="240">
        <v>22</v>
      </c>
      <c r="C27" s="240" t="s">
        <v>227</v>
      </c>
      <c r="D27" s="249" t="s">
        <v>156</v>
      </c>
      <c r="E27" s="250">
        <v>61</v>
      </c>
      <c r="F27" s="249" t="s">
        <v>481</v>
      </c>
      <c r="G27" s="243"/>
      <c r="H27" s="244">
        <v>35</v>
      </c>
      <c r="I27" s="244">
        <v>33</v>
      </c>
      <c r="J27" s="244"/>
      <c r="K27" s="244"/>
      <c r="L27" s="244"/>
      <c r="M27" s="244"/>
      <c r="N27" s="244">
        <v>51</v>
      </c>
      <c r="O27" s="244"/>
      <c r="P27" s="244">
        <v>58</v>
      </c>
      <c r="Q27" s="244"/>
      <c r="R27" s="244">
        <v>61</v>
      </c>
      <c r="S27" s="244">
        <v>58</v>
      </c>
      <c r="T27" s="244"/>
      <c r="U27" s="244"/>
      <c r="V27" s="244">
        <v>56</v>
      </c>
      <c r="W27" s="244"/>
      <c r="X27" s="244"/>
      <c r="Y27" s="244"/>
      <c r="Z27" s="244">
        <v>52</v>
      </c>
      <c r="AA27" s="244"/>
      <c r="AB27" s="244"/>
      <c r="AC27" s="244"/>
      <c r="AD27" s="244"/>
      <c r="AE27" s="244"/>
      <c r="AF27" s="244">
        <v>34</v>
      </c>
      <c r="AG27" s="244">
        <v>29</v>
      </c>
      <c r="AH27" s="244">
        <v>40</v>
      </c>
      <c r="AI27" s="244">
        <v>29</v>
      </c>
      <c r="AJ27" s="244">
        <v>27</v>
      </c>
      <c r="AK27" s="244"/>
      <c r="AL27" s="245">
        <f t="shared" si="2"/>
        <v>563</v>
      </c>
      <c r="AM27" s="246">
        <f t="shared" si="3"/>
        <v>13</v>
      </c>
      <c r="AN27" s="251">
        <f t="shared" si="4"/>
        <v>18</v>
      </c>
      <c r="AO27" s="244"/>
      <c r="AP27" s="244"/>
      <c r="AQ27" s="248"/>
    </row>
    <row r="28" spans="1:43" x14ac:dyDescent="0.2">
      <c r="A28" s="240">
        <v>27</v>
      </c>
      <c r="B28" s="240">
        <v>23</v>
      </c>
      <c r="C28" s="240" t="s">
        <v>482</v>
      </c>
      <c r="D28" s="252" t="s">
        <v>233</v>
      </c>
      <c r="E28" s="250">
        <v>29</v>
      </c>
      <c r="F28" s="252" t="s">
        <v>233</v>
      </c>
      <c r="G28" s="243">
        <v>48</v>
      </c>
      <c r="H28" s="244"/>
      <c r="I28" s="244">
        <v>33</v>
      </c>
      <c r="J28" s="244">
        <v>36</v>
      </c>
      <c r="K28" s="244">
        <v>41</v>
      </c>
      <c r="L28" s="244">
        <v>45</v>
      </c>
      <c r="M28" s="244"/>
      <c r="N28" s="244"/>
      <c r="O28" s="244"/>
      <c r="P28" s="244"/>
      <c r="Q28" s="244"/>
      <c r="R28" s="244">
        <v>61</v>
      </c>
      <c r="S28" s="244"/>
      <c r="T28" s="244"/>
      <c r="U28" s="244"/>
      <c r="V28" s="244"/>
      <c r="W28" s="244"/>
      <c r="X28" s="244"/>
      <c r="Y28" s="244"/>
      <c r="Z28" s="244">
        <v>52</v>
      </c>
      <c r="AA28" s="244"/>
      <c r="AB28" s="244"/>
      <c r="AC28" s="244"/>
      <c r="AD28" s="244">
        <v>35</v>
      </c>
      <c r="AE28" s="244"/>
      <c r="AF28" s="244"/>
      <c r="AG28" s="244"/>
      <c r="AH28" s="244">
        <v>40</v>
      </c>
      <c r="AI28" s="244"/>
      <c r="AJ28" s="244"/>
      <c r="AK28" s="244"/>
      <c r="AL28" s="245">
        <f t="shared" si="2"/>
        <v>391</v>
      </c>
      <c r="AM28" s="246">
        <f t="shared" si="3"/>
        <v>9</v>
      </c>
      <c r="AN28" s="251">
        <f t="shared" si="4"/>
        <v>22</v>
      </c>
      <c r="AO28" s="244"/>
      <c r="AP28" s="244">
        <v>1</v>
      </c>
      <c r="AQ28" s="248"/>
    </row>
    <row r="29" spans="1:43" x14ac:dyDescent="0.2">
      <c r="A29" s="240">
        <v>18</v>
      </c>
      <c r="B29" s="240">
        <v>24</v>
      </c>
      <c r="C29" s="240" t="s">
        <v>218</v>
      </c>
      <c r="D29" s="252" t="s">
        <v>149</v>
      </c>
      <c r="E29" s="250">
        <v>111</v>
      </c>
      <c r="F29" s="252" t="s">
        <v>149</v>
      </c>
      <c r="G29" s="243"/>
      <c r="H29" s="244">
        <v>35</v>
      </c>
      <c r="I29" s="244">
        <v>33</v>
      </c>
      <c r="J29" s="244"/>
      <c r="K29" s="244"/>
      <c r="L29" s="244"/>
      <c r="M29" s="244"/>
      <c r="N29" s="244"/>
      <c r="O29" s="244">
        <v>57</v>
      </c>
      <c r="P29" s="244"/>
      <c r="Q29" s="244"/>
      <c r="R29" s="244">
        <v>61</v>
      </c>
      <c r="S29" s="244"/>
      <c r="T29" s="244"/>
      <c r="U29" s="244"/>
      <c r="V29" s="244"/>
      <c r="W29" s="244"/>
      <c r="X29" s="244"/>
      <c r="Y29" s="244"/>
      <c r="Z29" s="244"/>
      <c r="AA29" s="244"/>
      <c r="AB29" s="244">
        <v>59</v>
      </c>
      <c r="AC29" s="244"/>
      <c r="AD29" s="244"/>
      <c r="AE29" s="244"/>
      <c r="AF29" s="244"/>
      <c r="AG29" s="244"/>
      <c r="AH29" s="244"/>
      <c r="AI29" s="244">
        <v>29</v>
      </c>
      <c r="AJ29" s="244">
        <v>27</v>
      </c>
      <c r="AK29" s="244"/>
      <c r="AL29" s="245">
        <f t="shared" si="2"/>
        <v>301</v>
      </c>
      <c r="AM29" s="246">
        <f t="shared" si="3"/>
        <v>7</v>
      </c>
      <c r="AN29" s="251">
        <f t="shared" si="4"/>
        <v>24</v>
      </c>
      <c r="AO29" s="244"/>
      <c r="AP29" s="244"/>
      <c r="AQ29" s="248"/>
    </row>
    <row r="30" spans="1:43" x14ac:dyDescent="0.2">
      <c r="A30" s="240"/>
      <c r="B30" s="240">
        <v>25</v>
      </c>
      <c r="C30" s="240" t="s">
        <v>483</v>
      </c>
      <c r="D30" s="252" t="s">
        <v>484</v>
      </c>
      <c r="E30" s="250" t="s">
        <v>485</v>
      </c>
      <c r="F30" s="252" t="s">
        <v>484</v>
      </c>
      <c r="G30" s="243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>
        <v>35</v>
      </c>
      <c r="AE30" s="244"/>
      <c r="AF30" s="244">
        <v>34</v>
      </c>
      <c r="AG30" s="244">
        <v>29</v>
      </c>
      <c r="AH30" s="244">
        <v>40</v>
      </c>
      <c r="AI30" s="244">
        <v>29</v>
      </c>
      <c r="AJ30" s="244">
        <v>27</v>
      </c>
      <c r="AK30" s="244">
        <v>32</v>
      </c>
      <c r="AL30" s="245">
        <f t="shared" si="2"/>
        <v>226</v>
      </c>
      <c r="AM30" s="246">
        <f t="shared" si="3"/>
        <v>7</v>
      </c>
      <c r="AN30" s="251">
        <f t="shared" si="4"/>
        <v>24</v>
      </c>
      <c r="AO30" s="244"/>
      <c r="AP30" s="244"/>
      <c r="AQ30" s="248"/>
    </row>
    <row r="31" spans="1:43" x14ac:dyDescent="0.2">
      <c r="A31" s="240">
        <v>32</v>
      </c>
      <c r="B31" s="240">
        <v>26</v>
      </c>
      <c r="C31" s="240" t="s">
        <v>241</v>
      </c>
      <c r="D31" s="249" t="s">
        <v>486</v>
      </c>
      <c r="E31" s="250">
        <v>84</v>
      </c>
      <c r="F31" s="249" t="s">
        <v>160</v>
      </c>
      <c r="G31" s="243">
        <v>48</v>
      </c>
      <c r="H31" s="244"/>
      <c r="I31" s="244"/>
      <c r="J31" s="244"/>
      <c r="K31" s="244">
        <v>41</v>
      </c>
      <c r="L31" s="244"/>
      <c r="M31" s="244"/>
      <c r="N31" s="244"/>
      <c r="O31" s="244">
        <v>57</v>
      </c>
      <c r="P31" s="244"/>
      <c r="Q31" s="244"/>
      <c r="R31" s="244"/>
      <c r="S31" s="244"/>
      <c r="T31" s="244">
        <v>48</v>
      </c>
      <c r="U31" s="244"/>
      <c r="V31" s="244"/>
      <c r="W31" s="244"/>
      <c r="X31" s="244">
        <v>39</v>
      </c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I31" s="244"/>
      <c r="AJ31" s="244">
        <v>27</v>
      </c>
      <c r="AK31" s="244"/>
      <c r="AL31" s="245">
        <f t="shared" si="2"/>
        <v>260</v>
      </c>
      <c r="AM31" s="246">
        <f t="shared" si="3"/>
        <v>6</v>
      </c>
      <c r="AN31" s="251">
        <f t="shared" si="4"/>
        <v>25</v>
      </c>
      <c r="AO31" s="244">
        <v>2</v>
      </c>
      <c r="AP31" s="244">
        <v>1</v>
      </c>
      <c r="AQ31" s="248"/>
    </row>
    <row r="32" spans="1:43" x14ac:dyDescent="0.2">
      <c r="A32" s="240"/>
      <c r="B32" s="240">
        <v>27</v>
      </c>
      <c r="C32" s="240" t="s">
        <v>331</v>
      </c>
      <c r="D32" s="249" t="s">
        <v>332</v>
      </c>
      <c r="E32" s="250">
        <v>85</v>
      </c>
      <c r="F32" s="249" t="s">
        <v>161</v>
      </c>
      <c r="G32" s="243">
        <v>48</v>
      </c>
      <c r="H32" s="244"/>
      <c r="I32" s="244"/>
      <c r="J32" s="244"/>
      <c r="K32" s="244">
        <v>41</v>
      </c>
      <c r="L32" s="244"/>
      <c r="M32" s="244">
        <v>37</v>
      </c>
      <c r="N32" s="244"/>
      <c r="O32" s="244"/>
      <c r="P32" s="244"/>
      <c r="Q32" s="244"/>
      <c r="R32" s="244"/>
      <c r="S32" s="244">
        <v>58</v>
      </c>
      <c r="T32" s="244">
        <v>48</v>
      </c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>
        <v>27</v>
      </c>
      <c r="AK32" s="244"/>
      <c r="AL32" s="245">
        <f t="shared" si="2"/>
        <v>259</v>
      </c>
      <c r="AM32" s="246">
        <f t="shared" si="3"/>
        <v>6</v>
      </c>
      <c r="AN32" s="251">
        <f t="shared" si="4"/>
        <v>25</v>
      </c>
      <c r="AO32" s="244">
        <v>2</v>
      </c>
      <c r="AP32" s="244"/>
      <c r="AQ32" s="248"/>
    </row>
    <row r="33" spans="1:43" x14ac:dyDescent="0.2">
      <c r="A33" s="240">
        <v>22</v>
      </c>
      <c r="B33" s="240">
        <v>28</v>
      </c>
      <c r="C33" s="240" t="s">
        <v>225</v>
      </c>
      <c r="D33" s="252" t="s">
        <v>226</v>
      </c>
      <c r="E33" s="250">
        <v>45</v>
      </c>
      <c r="F33" s="252" t="s">
        <v>145</v>
      </c>
      <c r="G33" s="243">
        <v>48</v>
      </c>
      <c r="H33" s="244"/>
      <c r="I33" s="244"/>
      <c r="J33" s="244"/>
      <c r="K33" s="244"/>
      <c r="L33" s="244">
        <v>45</v>
      </c>
      <c r="M33" s="244"/>
      <c r="N33" s="244">
        <v>51</v>
      </c>
      <c r="O33" s="244"/>
      <c r="P33" s="244"/>
      <c r="Q33" s="244"/>
      <c r="R33" s="244">
        <v>61</v>
      </c>
      <c r="S33" s="244"/>
      <c r="T33" s="244">
        <v>48</v>
      </c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5">
        <f t="shared" si="2"/>
        <v>253</v>
      </c>
      <c r="AM33" s="246">
        <f t="shared" si="3"/>
        <v>5</v>
      </c>
      <c r="AN33" s="251">
        <f t="shared" si="4"/>
        <v>26</v>
      </c>
      <c r="AO33" s="244">
        <v>1</v>
      </c>
      <c r="AP33" s="244">
        <v>1</v>
      </c>
      <c r="AQ33" s="248"/>
    </row>
    <row r="34" spans="1:43" x14ac:dyDescent="0.2">
      <c r="A34" s="240">
        <v>28</v>
      </c>
      <c r="B34" s="240">
        <v>29</v>
      </c>
      <c r="C34" s="240" t="s">
        <v>234</v>
      </c>
      <c r="D34" s="259" t="s">
        <v>151</v>
      </c>
      <c r="E34" s="250">
        <v>60</v>
      </c>
      <c r="F34" s="259" t="s">
        <v>151</v>
      </c>
      <c r="G34" s="243"/>
      <c r="H34" s="244"/>
      <c r="I34" s="244"/>
      <c r="J34" s="244"/>
      <c r="K34" s="244">
        <v>41</v>
      </c>
      <c r="L34" s="244">
        <v>45</v>
      </c>
      <c r="M34" s="244"/>
      <c r="N34" s="244"/>
      <c r="O34" s="244">
        <v>57</v>
      </c>
      <c r="P34" s="244"/>
      <c r="Q34" s="244"/>
      <c r="R34" s="244">
        <v>61</v>
      </c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I34" s="244">
        <v>29</v>
      </c>
      <c r="AJ34" s="244"/>
      <c r="AK34" s="244"/>
      <c r="AL34" s="245">
        <f t="shared" si="2"/>
        <v>233</v>
      </c>
      <c r="AM34" s="246">
        <f t="shared" si="3"/>
        <v>5</v>
      </c>
      <c r="AN34" s="251">
        <f t="shared" si="4"/>
        <v>26</v>
      </c>
      <c r="AO34" s="244"/>
      <c r="AP34" s="244"/>
      <c r="AQ34" s="248"/>
    </row>
    <row r="35" spans="1:43" x14ac:dyDescent="0.2">
      <c r="A35" s="240">
        <v>20</v>
      </c>
      <c r="B35" s="240">
        <v>30</v>
      </c>
      <c r="C35" s="240" t="s">
        <v>222</v>
      </c>
      <c r="D35" s="249" t="s">
        <v>158</v>
      </c>
      <c r="E35" s="250">
        <v>75</v>
      </c>
      <c r="F35" s="249" t="s">
        <v>158</v>
      </c>
      <c r="G35" s="243">
        <v>48</v>
      </c>
      <c r="H35" s="244"/>
      <c r="I35" s="244"/>
      <c r="J35" s="244">
        <v>36</v>
      </c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>
        <v>52</v>
      </c>
      <c r="AA35" s="244"/>
      <c r="AB35" s="244"/>
      <c r="AC35" s="244"/>
      <c r="AD35" s="244"/>
      <c r="AE35" s="244"/>
      <c r="AF35" s="244"/>
      <c r="AG35" s="244"/>
      <c r="AH35" s="244"/>
      <c r="AI35" s="244">
        <v>29</v>
      </c>
      <c r="AJ35" s="244">
        <v>27</v>
      </c>
      <c r="AK35" s="244"/>
      <c r="AL35" s="245">
        <f t="shared" si="2"/>
        <v>192</v>
      </c>
      <c r="AM35" s="246">
        <f t="shared" si="3"/>
        <v>5</v>
      </c>
      <c r="AN35" s="251">
        <f t="shared" si="4"/>
        <v>26</v>
      </c>
      <c r="AO35" s="244"/>
      <c r="AP35" s="244"/>
      <c r="AQ35" s="248"/>
    </row>
    <row r="36" spans="1:43" x14ac:dyDescent="0.2">
      <c r="A36" s="240"/>
      <c r="B36" s="240">
        <v>31</v>
      </c>
      <c r="C36" s="240" t="s">
        <v>487</v>
      </c>
      <c r="D36" s="249" t="s">
        <v>488</v>
      </c>
      <c r="E36" s="250" t="s">
        <v>489</v>
      </c>
      <c r="F36" s="249" t="s">
        <v>488</v>
      </c>
      <c r="G36" s="243"/>
      <c r="H36" s="244"/>
      <c r="I36" s="244">
        <v>33</v>
      </c>
      <c r="J36" s="244"/>
      <c r="K36" s="244">
        <v>41</v>
      </c>
      <c r="L36" s="244">
        <v>45</v>
      </c>
      <c r="M36" s="244"/>
      <c r="N36" s="244">
        <v>51</v>
      </c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5">
        <f t="shared" si="2"/>
        <v>170</v>
      </c>
      <c r="AM36" s="246">
        <f t="shared" si="3"/>
        <v>4</v>
      </c>
      <c r="AN36" s="251">
        <f t="shared" si="4"/>
        <v>27</v>
      </c>
      <c r="AO36" s="244"/>
      <c r="AP36" s="244"/>
      <c r="AQ36" s="248"/>
    </row>
    <row r="37" spans="1:43" x14ac:dyDescent="0.2">
      <c r="A37" s="240">
        <v>24</v>
      </c>
      <c r="B37" s="240">
        <v>32</v>
      </c>
      <c r="C37" s="240" t="s">
        <v>228</v>
      </c>
      <c r="D37" s="252" t="s">
        <v>166</v>
      </c>
      <c r="E37" s="250">
        <v>36</v>
      </c>
      <c r="F37" s="252" t="s">
        <v>123</v>
      </c>
      <c r="G37" s="243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>
        <v>48</v>
      </c>
      <c r="U37" s="244"/>
      <c r="V37" s="244"/>
      <c r="W37" s="244"/>
      <c r="X37" s="244"/>
      <c r="Y37" s="244"/>
      <c r="Z37" s="244">
        <v>52</v>
      </c>
      <c r="AA37" s="244"/>
      <c r="AB37" s="244"/>
      <c r="AC37" s="244"/>
      <c r="AD37" s="244">
        <v>35</v>
      </c>
      <c r="AE37" s="244"/>
      <c r="AF37" s="244">
        <v>34</v>
      </c>
      <c r="AG37" s="244"/>
      <c r="AH37" s="244"/>
      <c r="AI37" s="244"/>
      <c r="AJ37" s="244"/>
      <c r="AK37" s="244"/>
      <c r="AL37" s="245">
        <f t="shared" si="2"/>
        <v>169</v>
      </c>
      <c r="AM37" s="246">
        <f t="shared" si="3"/>
        <v>4</v>
      </c>
      <c r="AN37" s="251">
        <f t="shared" si="4"/>
        <v>27</v>
      </c>
      <c r="AO37" s="244"/>
      <c r="AP37" s="244"/>
      <c r="AQ37" s="248"/>
    </row>
    <row r="38" spans="1:43" x14ac:dyDescent="0.2">
      <c r="A38" s="240">
        <v>44</v>
      </c>
      <c r="B38" s="240">
        <v>33</v>
      </c>
      <c r="C38" s="240" t="s">
        <v>264</v>
      </c>
      <c r="D38" s="249" t="s">
        <v>265</v>
      </c>
      <c r="E38" s="250">
        <v>19</v>
      </c>
      <c r="F38" s="249" t="s">
        <v>152</v>
      </c>
      <c r="G38" s="243"/>
      <c r="H38" s="244"/>
      <c r="I38" s="244"/>
      <c r="J38" s="244"/>
      <c r="K38" s="244"/>
      <c r="L38" s="244"/>
      <c r="M38" s="244"/>
      <c r="N38" s="244"/>
      <c r="O38" s="244">
        <v>57</v>
      </c>
      <c r="P38" s="244"/>
      <c r="Q38" s="244"/>
      <c r="R38" s="244"/>
      <c r="S38" s="244">
        <v>58</v>
      </c>
      <c r="T38" s="244"/>
      <c r="U38" s="244"/>
      <c r="V38" s="244"/>
      <c r="W38" s="244">
        <v>68</v>
      </c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5">
        <f t="shared" si="2"/>
        <v>183</v>
      </c>
      <c r="AM38" s="246">
        <f t="shared" si="3"/>
        <v>3</v>
      </c>
      <c r="AN38" s="251">
        <f t="shared" si="4"/>
        <v>28</v>
      </c>
      <c r="AO38" s="244"/>
      <c r="AP38" s="244"/>
      <c r="AQ38" s="248"/>
    </row>
    <row r="39" spans="1:43" x14ac:dyDescent="0.2">
      <c r="A39" s="240"/>
      <c r="B39" s="240">
        <v>34</v>
      </c>
      <c r="C39" s="240" t="s">
        <v>281</v>
      </c>
      <c r="D39" s="252" t="s">
        <v>282</v>
      </c>
      <c r="E39" s="250">
        <v>32</v>
      </c>
      <c r="F39" s="252" t="s">
        <v>283</v>
      </c>
      <c r="G39" s="243"/>
      <c r="H39" s="244"/>
      <c r="I39" s="244"/>
      <c r="J39" s="244"/>
      <c r="K39" s="244">
        <v>41</v>
      </c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>
        <v>67</v>
      </c>
      <c r="AB39" s="244"/>
      <c r="AC39" s="244"/>
      <c r="AD39" s="244"/>
      <c r="AE39" s="244">
        <v>41</v>
      </c>
      <c r="AF39" s="244"/>
      <c r="AG39" s="244"/>
      <c r="AH39" s="244"/>
      <c r="AI39" s="244"/>
      <c r="AJ39" s="244"/>
      <c r="AK39" s="244"/>
      <c r="AL39" s="245">
        <f t="shared" si="2"/>
        <v>149</v>
      </c>
      <c r="AM39" s="246">
        <f t="shared" si="3"/>
        <v>3</v>
      </c>
      <c r="AN39" s="251">
        <f t="shared" si="4"/>
        <v>28</v>
      </c>
      <c r="AO39" s="244"/>
      <c r="AP39" s="244"/>
      <c r="AQ39" s="248"/>
    </row>
    <row r="40" spans="1:43" x14ac:dyDescent="0.2">
      <c r="A40" s="240">
        <v>30</v>
      </c>
      <c r="B40" s="240">
        <v>35</v>
      </c>
      <c r="C40" s="240" t="s">
        <v>236</v>
      </c>
      <c r="D40" s="260" t="s">
        <v>237</v>
      </c>
      <c r="E40" s="261">
        <v>35</v>
      </c>
      <c r="F40" s="260" t="s">
        <v>238</v>
      </c>
      <c r="G40" s="243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>
        <v>58</v>
      </c>
      <c r="T40" s="244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I40" s="244"/>
      <c r="AJ40" s="244">
        <v>27</v>
      </c>
      <c r="AK40" s="244">
        <v>32</v>
      </c>
      <c r="AL40" s="245">
        <f t="shared" si="2"/>
        <v>117</v>
      </c>
      <c r="AM40" s="246">
        <f t="shared" si="3"/>
        <v>3</v>
      </c>
      <c r="AN40" s="251">
        <f t="shared" si="4"/>
        <v>28</v>
      </c>
      <c r="AO40" s="244"/>
      <c r="AP40" s="244"/>
      <c r="AQ40" s="248"/>
    </row>
    <row r="41" spans="1:43" x14ac:dyDescent="0.2">
      <c r="A41" s="240">
        <v>42</v>
      </c>
      <c r="B41" s="240">
        <v>36</v>
      </c>
      <c r="C41" s="240" t="s">
        <v>259</v>
      </c>
      <c r="D41" s="260" t="s">
        <v>260</v>
      </c>
      <c r="E41" s="261">
        <v>63</v>
      </c>
      <c r="F41" s="260" t="s">
        <v>261</v>
      </c>
      <c r="G41" s="243"/>
      <c r="H41" s="244"/>
      <c r="I41" s="244"/>
      <c r="J41" s="244"/>
      <c r="K41" s="244"/>
      <c r="L41" s="244"/>
      <c r="M41" s="244"/>
      <c r="N41" s="244"/>
      <c r="O41" s="244"/>
      <c r="P41" s="244">
        <v>58</v>
      </c>
      <c r="Q41" s="244"/>
      <c r="R41" s="244"/>
      <c r="S41" s="244"/>
      <c r="T41" s="244"/>
      <c r="U41" s="244"/>
      <c r="V41" s="244"/>
      <c r="W41" s="244">
        <v>68</v>
      </c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5">
        <f t="shared" si="2"/>
        <v>126</v>
      </c>
      <c r="AM41" s="246">
        <f t="shared" si="3"/>
        <v>2</v>
      </c>
      <c r="AN41" s="251">
        <f t="shared" si="4"/>
        <v>29</v>
      </c>
      <c r="AO41" s="244"/>
      <c r="AP41" s="244"/>
      <c r="AQ41" s="248"/>
    </row>
    <row r="42" spans="1:43" x14ac:dyDescent="0.2">
      <c r="A42" s="240"/>
      <c r="B42" s="240">
        <v>37</v>
      </c>
      <c r="C42" s="240" t="s">
        <v>490</v>
      </c>
      <c r="D42" s="262" t="s">
        <v>491</v>
      </c>
      <c r="E42" s="261" t="s">
        <v>492</v>
      </c>
      <c r="F42" s="262" t="s">
        <v>491</v>
      </c>
      <c r="G42" s="243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>
        <v>48</v>
      </c>
      <c r="U42" s="244">
        <v>52</v>
      </c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5">
        <f t="shared" si="2"/>
        <v>100</v>
      </c>
      <c r="AM42" s="246">
        <f t="shared" si="3"/>
        <v>2</v>
      </c>
      <c r="AN42" s="251">
        <f t="shared" si="4"/>
        <v>29</v>
      </c>
      <c r="AO42" s="244"/>
      <c r="AP42" s="244"/>
      <c r="AQ42" s="248"/>
    </row>
    <row r="43" spans="1:43" x14ac:dyDescent="0.2">
      <c r="A43" s="240">
        <v>34</v>
      </c>
      <c r="B43" s="240">
        <v>38</v>
      </c>
      <c r="C43" s="240" t="s">
        <v>244</v>
      </c>
      <c r="D43" s="260" t="s">
        <v>155</v>
      </c>
      <c r="E43" s="261">
        <v>51</v>
      </c>
      <c r="F43" s="260" t="s">
        <v>155</v>
      </c>
      <c r="G43" s="243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>
        <v>58</v>
      </c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  <c r="AI43" s="244"/>
      <c r="AJ43" s="244"/>
      <c r="AK43" s="244">
        <v>32</v>
      </c>
      <c r="AL43" s="245">
        <f t="shared" si="2"/>
        <v>90</v>
      </c>
      <c r="AM43" s="246">
        <f t="shared" si="3"/>
        <v>2</v>
      </c>
      <c r="AN43" s="251">
        <f t="shared" si="4"/>
        <v>29</v>
      </c>
      <c r="AO43" s="244"/>
      <c r="AP43" s="244"/>
      <c r="AQ43" s="248"/>
    </row>
    <row r="44" spans="1:43" x14ac:dyDescent="0.2">
      <c r="A44" s="240">
        <v>33</v>
      </c>
      <c r="B44" s="240">
        <v>39</v>
      </c>
      <c r="C44" s="240" t="s">
        <v>242</v>
      </c>
      <c r="D44" s="260" t="s">
        <v>147</v>
      </c>
      <c r="E44" s="261">
        <v>42</v>
      </c>
      <c r="F44" s="260" t="s">
        <v>243</v>
      </c>
      <c r="G44" s="243">
        <v>48</v>
      </c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>
        <v>27</v>
      </c>
      <c r="AK44" s="244"/>
      <c r="AL44" s="245">
        <f t="shared" si="2"/>
        <v>75</v>
      </c>
      <c r="AM44" s="246">
        <f t="shared" si="3"/>
        <v>2</v>
      </c>
      <c r="AN44" s="251">
        <f t="shared" si="4"/>
        <v>29</v>
      </c>
      <c r="AO44" s="244"/>
      <c r="AP44" s="244"/>
      <c r="AQ44" s="248"/>
    </row>
    <row r="45" spans="1:43" x14ac:dyDescent="0.2">
      <c r="A45" s="240"/>
      <c r="B45" s="240">
        <v>40</v>
      </c>
      <c r="C45" s="240" t="s">
        <v>218</v>
      </c>
      <c r="D45" s="262" t="s">
        <v>272</v>
      </c>
      <c r="E45" s="261">
        <v>20</v>
      </c>
      <c r="F45" s="262" t="s">
        <v>272</v>
      </c>
      <c r="G45" s="243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4"/>
      <c r="AJ45" s="244">
        <v>27</v>
      </c>
      <c r="AK45" s="244">
        <v>32</v>
      </c>
      <c r="AL45" s="245">
        <f t="shared" si="2"/>
        <v>59</v>
      </c>
      <c r="AM45" s="246">
        <f t="shared" si="3"/>
        <v>2</v>
      </c>
      <c r="AN45" s="251">
        <f t="shared" si="4"/>
        <v>29</v>
      </c>
      <c r="AO45" s="244"/>
      <c r="AP45" s="244"/>
      <c r="AQ45" s="248"/>
    </row>
    <row r="46" spans="1:43" x14ac:dyDescent="0.2">
      <c r="A46" s="240"/>
      <c r="B46" s="240">
        <v>41</v>
      </c>
      <c r="C46" s="240" t="s">
        <v>493</v>
      </c>
      <c r="D46" s="262" t="s">
        <v>494</v>
      </c>
      <c r="E46" s="261" t="s">
        <v>495</v>
      </c>
      <c r="F46" s="262" t="s">
        <v>496</v>
      </c>
      <c r="G46" s="243"/>
      <c r="H46" s="244"/>
      <c r="I46" s="244"/>
      <c r="J46" s="244"/>
      <c r="K46" s="244"/>
      <c r="L46" s="244"/>
      <c r="M46" s="244"/>
      <c r="N46" s="244">
        <v>51</v>
      </c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5">
        <f t="shared" si="2"/>
        <v>51</v>
      </c>
      <c r="AM46" s="246">
        <f t="shared" si="3"/>
        <v>1</v>
      </c>
      <c r="AN46" s="251">
        <f t="shared" si="4"/>
        <v>30</v>
      </c>
      <c r="AO46" s="244"/>
      <c r="AP46" s="244"/>
      <c r="AQ46" s="248"/>
    </row>
    <row r="47" spans="1:43" x14ac:dyDescent="0.2">
      <c r="A47" s="240"/>
      <c r="B47" s="240">
        <v>42</v>
      </c>
      <c r="C47" s="240" t="s">
        <v>497</v>
      </c>
      <c r="D47" s="262" t="s">
        <v>498</v>
      </c>
      <c r="E47" s="261" t="s">
        <v>499</v>
      </c>
      <c r="F47" s="262" t="s">
        <v>498</v>
      </c>
      <c r="G47" s="243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>
        <v>48</v>
      </c>
      <c r="U47" s="244"/>
      <c r="V47" s="244"/>
      <c r="W47" s="244"/>
      <c r="X47" s="244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  <c r="AI47" s="244"/>
      <c r="AJ47" s="244"/>
      <c r="AK47" s="244"/>
      <c r="AL47" s="245">
        <f t="shared" si="2"/>
        <v>48</v>
      </c>
      <c r="AM47" s="246">
        <f t="shared" si="3"/>
        <v>1</v>
      </c>
      <c r="AN47" s="251">
        <f t="shared" si="4"/>
        <v>30</v>
      </c>
      <c r="AO47" s="244"/>
      <c r="AP47" s="244"/>
      <c r="AQ47" s="248"/>
    </row>
    <row r="48" spans="1:43" x14ac:dyDescent="0.2">
      <c r="A48" s="240"/>
      <c r="B48" s="240">
        <v>43</v>
      </c>
      <c r="C48" s="240" t="s">
        <v>500</v>
      </c>
      <c r="D48" s="262" t="s">
        <v>501</v>
      </c>
      <c r="E48" s="261" t="s">
        <v>502</v>
      </c>
      <c r="F48" s="262" t="s">
        <v>501</v>
      </c>
      <c r="G48" s="243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>
        <v>48</v>
      </c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5">
        <f t="shared" si="2"/>
        <v>48</v>
      </c>
      <c r="AM48" s="246">
        <f t="shared" si="3"/>
        <v>1</v>
      </c>
      <c r="AN48" s="251">
        <f t="shared" si="4"/>
        <v>30</v>
      </c>
      <c r="AO48" s="244"/>
      <c r="AP48" s="244"/>
      <c r="AQ48" s="248"/>
    </row>
    <row r="49" spans="1:44" x14ac:dyDescent="0.2">
      <c r="A49" s="240"/>
      <c r="B49" s="240">
        <v>44</v>
      </c>
      <c r="C49" s="240" t="s">
        <v>503</v>
      </c>
      <c r="D49" s="262" t="s">
        <v>504</v>
      </c>
      <c r="E49" s="261" t="s">
        <v>505</v>
      </c>
      <c r="F49" s="262" t="s">
        <v>504</v>
      </c>
      <c r="G49" s="243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>
        <v>39</v>
      </c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5">
        <f t="shared" si="2"/>
        <v>39</v>
      </c>
      <c r="AM49" s="246">
        <f t="shared" si="3"/>
        <v>1</v>
      </c>
      <c r="AN49" s="251">
        <f t="shared" si="4"/>
        <v>30</v>
      </c>
      <c r="AO49" s="244"/>
      <c r="AP49" s="244"/>
      <c r="AQ49" s="248"/>
    </row>
    <row r="50" spans="1:44" x14ac:dyDescent="0.2">
      <c r="A50" s="240">
        <v>36</v>
      </c>
      <c r="B50" s="240">
        <v>45</v>
      </c>
      <c r="C50" s="240" t="s">
        <v>247</v>
      </c>
      <c r="D50" s="260" t="s">
        <v>248</v>
      </c>
      <c r="E50" s="261">
        <v>18</v>
      </c>
      <c r="F50" s="260" t="s">
        <v>248</v>
      </c>
      <c r="G50" s="243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>
        <v>29</v>
      </c>
      <c r="AH50" s="244"/>
      <c r="AI50" s="244"/>
      <c r="AJ50" s="244"/>
      <c r="AK50" s="244"/>
      <c r="AL50" s="245">
        <f t="shared" si="2"/>
        <v>29</v>
      </c>
      <c r="AM50" s="246">
        <f t="shared" si="3"/>
        <v>1</v>
      </c>
      <c r="AN50" s="251">
        <f t="shared" si="4"/>
        <v>30</v>
      </c>
      <c r="AO50" s="244"/>
      <c r="AP50" s="244"/>
      <c r="AQ50" s="248"/>
    </row>
    <row r="51" spans="1:44" x14ac:dyDescent="0.2">
      <c r="A51" s="240"/>
      <c r="B51" s="240">
        <v>46</v>
      </c>
      <c r="C51" s="240" t="s">
        <v>506</v>
      </c>
      <c r="D51" s="260" t="s">
        <v>507</v>
      </c>
      <c r="E51" s="261" t="s">
        <v>508</v>
      </c>
      <c r="F51" s="260" t="s">
        <v>507</v>
      </c>
      <c r="G51" s="243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>
        <v>27</v>
      </c>
      <c r="AK51" s="244"/>
      <c r="AL51" s="245">
        <f t="shared" si="2"/>
        <v>27</v>
      </c>
      <c r="AM51" s="246">
        <f t="shared" si="3"/>
        <v>1</v>
      </c>
      <c r="AN51" s="251">
        <f t="shared" si="4"/>
        <v>30</v>
      </c>
      <c r="AO51" s="244">
        <v>1</v>
      </c>
      <c r="AP51" s="244"/>
      <c r="AQ51" s="248"/>
    </row>
    <row r="52" spans="1:44" x14ac:dyDescent="0.2">
      <c r="A52" s="240"/>
      <c r="B52" s="240">
        <v>47</v>
      </c>
      <c r="C52" s="240" t="s">
        <v>509</v>
      </c>
      <c r="D52" s="262" t="s">
        <v>510</v>
      </c>
      <c r="E52" s="261" t="s">
        <v>511</v>
      </c>
      <c r="F52" s="262" t="s">
        <v>509</v>
      </c>
      <c r="G52" s="243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I52" s="244"/>
      <c r="AJ52" s="244">
        <v>27</v>
      </c>
      <c r="AK52" s="244"/>
      <c r="AL52" s="245">
        <f t="shared" si="2"/>
        <v>27</v>
      </c>
      <c r="AM52" s="246">
        <f t="shared" si="3"/>
        <v>1</v>
      </c>
      <c r="AN52" s="251">
        <f t="shared" si="4"/>
        <v>30</v>
      </c>
      <c r="AO52" s="244"/>
      <c r="AP52" s="244"/>
      <c r="AQ52" s="248"/>
    </row>
    <row r="53" spans="1:44" x14ac:dyDescent="0.2">
      <c r="A53" s="240"/>
      <c r="B53" s="240">
        <v>48</v>
      </c>
      <c r="C53" s="240" t="s">
        <v>297</v>
      </c>
      <c r="D53" s="260" t="s">
        <v>172</v>
      </c>
      <c r="E53" s="261">
        <v>50</v>
      </c>
      <c r="F53" s="260" t="s">
        <v>298</v>
      </c>
      <c r="G53" s="243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I53" s="244"/>
      <c r="AJ53" s="244">
        <v>27</v>
      </c>
      <c r="AK53" s="244"/>
      <c r="AL53" s="245">
        <f t="shared" si="2"/>
        <v>27</v>
      </c>
      <c r="AM53" s="246">
        <f t="shared" si="3"/>
        <v>1</v>
      </c>
      <c r="AN53" s="251">
        <f t="shared" si="4"/>
        <v>30</v>
      </c>
      <c r="AO53" s="244"/>
      <c r="AP53" s="244"/>
      <c r="AQ53" s="248"/>
    </row>
    <row r="54" spans="1:44" x14ac:dyDescent="0.2">
      <c r="A54" s="240"/>
      <c r="B54" s="240">
        <v>49</v>
      </c>
      <c r="C54" s="240" t="s">
        <v>355</v>
      </c>
      <c r="D54" s="262" t="s">
        <v>356</v>
      </c>
      <c r="E54" s="261">
        <v>109</v>
      </c>
      <c r="F54" s="262" t="s">
        <v>357</v>
      </c>
      <c r="G54" s="243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>
        <v>27</v>
      </c>
      <c r="AK54" s="244"/>
      <c r="AL54" s="245">
        <f t="shared" si="2"/>
        <v>27</v>
      </c>
      <c r="AM54" s="246">
        <f t="shared" si="3"/>
        <v>1</v>
      </c>
      <c r="AN54" s="251">
        <f t="shared" si="4"/>
        <v>30</v>
      </c>
      <c r="AO54" s="244"/>
      <c r="AP54" s="244"/>
      <c r="AQ54" s="248"/>
    </row>
    <row r="55" spans="1:44" x14ac:dyDescent="0.2">
      <c r="A55" s="240">
        <v>21</v>
      </c>
      <c r="B55" s="240"/>
      <c r="C55" s="240" t="s">
        <v>223</v>
      </c>
      <c r="D55" s="262" t="s">
        <v>224</v>
      </c>
      <c r="E55" s="261">
        <v>182</v>
      </c>
      <c r="F55" s="262" t="s">
        <v>224</v>
      </c>
      <c r="G55" s="243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5">
        <f t="shared" si="2"/>
        <v>0</v>
      </c>
      <c r="AM55" s="246">
        <f t="shared" si="3"/>
        <v>0</v>
      </c>
      <c r="AN55" s="251">
        <f t="shared" si="4"/>
        <v>31</v>
      </c>
      <c r="AO55" s="244"/>
      <c r="AP55" s="244"/>
      <c r="AQ55" s="248"/>
    </row>
    <row r="56" spans="1:44" x14ac:dyDescent="0.2">
      <c r="A56" s="240">
        <v>17</v>
      </c>
      <c r="B56" s="240"/>
      <c r="C56" s="240" t="s">
        <v>217</v>
      </c>
      <c r="D56" s="260" t="s">
        <v>153</v>
      </c>
      <c r="E56" s="261">
        <v>15</v>
      </c>
      <c r="F56" s="260" t="s">
        <v>143</v>
      </c>
      <c r="G56" s="243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5">
        <f t="shared" si="2"/>
        <v>0</v>
      </c>
      <c r="AM56" s="246">
        <f t="shared" si="3"/>
        <v>0</v>
      </c>
      <c r="AN56" s="251">
        <f t="shared" si="4"/>
        <v>31</v>
      </c>
      <c r="AO56" s="244"/>
      <c r="AP56" s="244"/>
      <c r="AQ56" s="248"/>
    </row>
    <row r="57" spans="1:44" x14ac:dyDescent="0.2">
      <c r="A57" s="240">
        <v>29</v>
      </c>
      <c r="B57" s="240"/>
      <c r="C57" s="240" t="s">
        <v>235</v>
      </c>
      <c r="D57" s="260" t="s">
        <v>146</v>
      </c>
      <c r="E57" s="261">
        <v>30</v>
      </c>
      <c r="F57" s="260" t="s">
        <v>146</v>
      </c>
      <c r="G57" s="243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5">
        <f t="shared" si="2"/>
        <v>0</v>
      </c>
      <c r="AM57" s="246">
        <f t="shared" si="3"/>
        <v>0</v>
      </c>
      <c r="AN57" s="251">
        <f t="shared" si="4"/>
        <v>31</v>
      </c>
      <c r="AO57" s="244"/>
      <c r="AP57" s="244"/>
      <c r="AQ57" s="248"/>
    </row>
    <row r="58" spans="1:44" x14ac:dyDescent="0.2">
      <c r="A58" s="240">
        <v>31</v>
      </c>
      <c r="B58" s="240"/>
      <c r="C58" s="240" t="s">
        <v>239</v>
      </c>
      <c r="D58" s="260" t="s">
        <v>240</v>
      </c>
      <c r="E58" s="261">
        <v>31</v>
      </c>
      <c r="F58" s="260" t="s">
        <v>240</v>
      </c>
      <c r="G58" s="243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4"/>
      <c r="AH58" s="244"/>
      <c r="AI58" s="244"/>
      <c r="AJ58" s="244"/>
      <c r="AK58" s="244"/>
      <c r="AL58" s="245">
        <f t="shared" si="2"/>
        <v>0</v>
      </c>
      <c r="AM58" s="246">
        <f t="shared" si="3"/>
        <v>0</v>
      </c>
      <c r="AN58" s="251">
        <f t="shared" si="4"/>
        <v>31</v>
      </c>
      <c r="AO58" s="244"/>
      <c r="AP58" s="244"/>
      <c r="AQ58" s="248"/>
    </row>
    <row r="59" spans="1:44" x14ac:dyDescent="0.2">
      <c r="A59" s="240">
        <v>35</v>
      </c>
      <c r="B59" s="240"/>
      <c r="C59" s="240" t="s">
        <v>245</v>
      </c>
      <c r="D59" s="260" t="s">
        <v>171</v>
      </c>
      <c r="E59" s="261">
        <v>108</v>
      </c>
      <c r="F59" s="260" t="s">
        <v>246</v>
      </c>
      <c r="G59" s="243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  <c r="AG59" s="244"/>
      <c r="AH59" s="244"/>
      <c r="AI59" s="244"/>
      <c r="AJ59" s="244"/>
      <c r="AK59" s="244"/>
      <c r="AL59" s="245">
        <f t="shared" si="2"/>
        <v>0</v>
      </c>
      <c r="AM59" s="246">
        <f t="shared" si="3"/>
        <v>0</v>
      </c>
      <c r="AN59" s="251">
        <f t="shared" si="4"/>
        <v>31</v>
      </c>
      <c r="AO59" s="244"/>
      <c r="AP59" s="244"/>
      <c r="AQ59" s="248"/>
    </row>
    <row r="60" spans="1:44" s="223" customFormat="1" x14ac:dyDescent="0.2">
      <c r="A60" s="240">
        <v>37</v>
      </c>
      <c r="B60" s="240"/>
      <c r="C60" s="240" t="s">
        <v>249</v>
      </c>
      <c r="D60" s="249" t="s">
        <v>250</v>
      </c>
      <c r="E60" s="250">
        <v>57</v>
      </c>
      <c r="F60" s="249" t="s">
        <v>250</v>
      </c>
      <c r="G60" s="243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4"/>
      <c r="AH60" s="244"/>
      <c r="AI60" s="244"/>
      <c r="AJ60" s="244"/>
      <c r="AK60" s="244"/>
      <c r="AL60" s="245">
        <f t="shared" si="2"/>
        <v>0</v>
      </c>
      <c r="AM60" s="246">
        <f t="shared" si="3"/>
        <v>0</v>
      </c>
      <c r="AN60" s="251">
        <f t="shared" si="4"/>
        <v>31</v>
      </c>
      <c r="AO60" s="244"/>
      <c r="AP60" s="244"/>
      <c r="AQ60" s="248"/>
      <c r="AR60" s="214"/>
    </row>
    <row r="61" spans="1:44" s="223" customFormat="1" x14ac:dyDescent="0.2">
      <c r="A61" s="240">
        <v>38</v>
      </c>
      <c r="B61" s="240"/>
      <c r="C61" s="240" t="s">
        <v>251</v>
      </c>
      <c r="D61" s="249" t="s">
        <v>252</v>
      </c>
      <c r="E61" s="250">
        <v>180</v>
      </c>
      <c r="F61" s="249" t="s">
        <v>252</v>
      </c>
      <c r="G61" s="243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4"/>
      <c r="AH61" s="244"/>
      <c r="AI61" s="244"/>
      <c r="AJ61" s="244"/>
      <c r="AK61" s="244"/>
      <c r="AL61" s="245">
        <f t="shared" si="2"/>
        <v>0</v>
      </c>
      <c r="AM61" s="246">
        <f t="shared" si="3"/>
        <v>0</v>
      </c>
      <c r="AN61" s="251">
        <f t="shared" si="4"/>
        <v>31</v>
      </c>
      <c r="AO61" s="244"/>
      <c r="AP61" s="244"/>
      <c r="AQ61" s="248"/>
      <c r="AR61" s="214"/>
    </row>
    <row r="62" spans="1:44" s="223" customFormat="1" x14ac:dyDescent="0.2">
      <c r="A62" s="240">
        <v>39</v>
      </c>
      <c r="B62" s="240"/>
      <c r="C62" s="240" t="s">
        <v>253</v>
      </c>
      <c r="D62" s="249" t="s">
        <v>254</v>
      </c>
      <c r="E62" s="250">
        <v>179</v>
      </c>
      <c r="F62" s="249" t="s">
        <v>255</v>
      </c>
      <c r="G62" s="243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5">
        <f t="shared" si="2"/>
        <v>0</v>
      </c>
      <c r="AM62" s="246">
        <f t="shared" si="3"/>
        <v>0</v>
      </c>
      <c r="AN62" s="251">
        <f t="shared" si="4"/>
        <v>31</v>
      </c>
      <c r="AO62" s="244"/>
      <c r="AP62" s="244"/>
      <c r="AQ62" s="248"/>
      <c r="AR62" s="214"/>
    </row>
    <row r="63" spans="1:44" s="223" customFormat="1" x14ac:dyDescent="0.2">
      <c r="A63" s="240">
        <v>40</v>
      </c>
      <c r="B63" s="240"/>
      <c r="C63" s="240" t="s">
        <v>256</v>
      </c>
      <c r="D63" s="249" t="s">
        <v>257</v>
      </c>
      <c r="E63" s="250">
        <v>181</v>
      </c>
      <c r="F63" s="249" t="s">
        <v>257</v>
      </c>
      <c r="G63" s="243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5">
        <f t="shared" si="2"/>
        <v>0</v>
      </c>
      <c r="AM63" s="246">
        <f t="shared" si="3"/>
        <v>0</v>
      </c>
      <c r="AN63" s="251">
        <f t="shared" si="4"/>
        <v>31</v>
      </c>
      <c r="AO63" s="244"/>
      <c r="AP63" s="244"/>
      <c r="AQ63" s="248"/>
      <c r="AR63" s="214"/>
    </row>
    <row r="64" spans="1:44" s="223" customFormat="1" x14ac:dyDescent="0.2">
      <c r="A64" s="240">
        <v>41</v>
      </c>
      <c r="B64" s="240"/>
      <c r="C64" s="240" t="s">
        <v>258</v>
      </c>
      <c r="D64" s="249" t="s">
        <v>154</v>
      </c>
      <c r="E64" s="250">
        <v>25</v>
      </c>
      <c r="F64" s="249" t="s">
        <v>168</v>
      </c>
      <c r="G64" s="243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5">
        <f t="shared" si="2"/>
        <v>0</v>
      </c>
      <c r="AM64" s="246">
        <f t="shared" si="3"/>
        <v>0</v>
      </c>
      <c r="AN64" s="251">
        <f t="shared" si="4"/>
        <v>31</v>
      </c>
      <c r="AO64" s="244"/>
      <c r="AP64" s="244"/>
      <c r="AQ64" s="248"/>
      <c r="AR64" s="214"/>
    </row>
    <row r="65" spans="1:44" s="223" customFormat="1" x14ac:dyDescent="0.2">
      <c r="A65" s="240">
        <v>43</v>
      </c>
      <c r="B65" s="240"/>
      <c r="C65" s="240" t="s">
        <v>262</v>
      </c>
      <c r="D65" s="249" t="s">
        <v>263</v>
      </c>
      <c r="E65" s="256">
        <v>187</v>
      </c>
      <c r="F65" s="249" t="s">
        <v>263</v>
      </c>
      <c r="G65" s="243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5">
        <f t="shared" si="2"/>
        <v>0</v>
      </c>
      <c r="AM65" s="246">
        <f t="shared" si="3"/>
        <v>0</v>
      </c>
      <c r="AN65" s="251">
        <f t="shared" si="4"/>
        <v>31</v>
      </c>
      <c r="AO65" s="244"/>
      <c r="AP65" s="244"/>
      <c r="AQ65" s="248"/>
      <c r="AR65" s="214"/>
    </row>
    <row r="66" spans="1:44" s="223" customFormat="1" x14ac:dyDescent="0.2">
      <c r="A66" s="240"/>
      <c r="B66" s="240"/>
      <c r="C66" s="240" t="s">
        <v>216</v>
      </c>
      <c r="D66" s="252" t="s">
        <v>266</v>
      </c>
      <c r="E66" s="250">
        <v>7</v>
      </c>
      <c r="F66" s="252" t="s">
        <v>267</v>
      </c>
      <c r="G66" s="243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5">
        <f t="shared" si="2"/>
        <v>0</v>
      </c>
      <c r="AM66" s="246">
        <f t="shared" si="3"/>
        <v>0</v>
      </c>
      <c r="AN66" s="251">
        <f t="shared" si="4"/>
        <v>31</v>
      </c>
      <c r="AO66" s="244"/>
      <c r="AP66" s="244"/>
      <c r="AQ66" s="248"/>
      <c r="AR66" s="214"/>
    </row>
    <row r="67" spans="1:44" s="223" customFormat="1" x14ac:dyDescent="0.2">
      <c r="A67" s="240"/>
      <c r="B67" s="240"/>
      <c r="C67" s="240" t="s">
        <v>268</v>
      </c>
      <c r="D67" s="259" t="s">
        <v>269</v>
      </c>
      <c r="E67" s="250">
        <v>16</v>
      </c>
      <c r="F67" s="259" t="s">
        <v>141</v>
      </c>
      <c r="G67" s="243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5">
        <f t="shared" si="2"/>
        <v>0</v>
      </c>
      <c r="AM67" s="246">
        <f t="shared" si="3"/>
        <v>0</v>
      </c>
      <c r="AN67" s="251">
        <f t="shared" si="4"/>
        <v>31</v>
      </c>
      <c r="AO67" s="244"/>
      <c r="AP67" s="244"/>
      <c r="AQ67" s="248"/>
      <c r="AR67" s="214"/>
    </row>
    <row r="68" spans="1:44" s="223" customFormat="1" x14ac:dyDescent="0.2">
      <c r="A68" s="240"/>
      <c r="B68" s="240"/>
      <c r="C68" s="240" t="s">
        <v>270</v>
      </c>
      <c r="D68" s="249" t="s">
        <v>157</v>
      </c>
      <c r="E68" s="250">
        <v>17</v>
      </c>
      <c r="F68" s="249" t="s">
        <v>271</v>
      </c>
      <c r="G68" s="243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5">
        <f t="shared" si="2"/>
        <v>0</v>
      </c>
      <c r="AM68" s="246">
        <f t="shared" si="3"/>
        <v>0</v>
      </c>
      <c r="AN68" s="251">
        <f t="shared" si="4"/>
        <v>31</v>
      </c>
      <c r="AO68" s="244"/>
      <c r="AP68" s="244"/>
      <c r="AQ68" s="248"/>
      <c r="AR68" s="214"/>
    </row>
    <row r="69" spans="1:44" s="223" customFormat="1" x14ac:dyDescent="0.2">
      <c r="A69" s="240"/>
      <c r="B69" s="240"/>
      <c r="C69" s="240"/>
      <c r="D69" s="252" t="s">
        <v>273</v>
      </c>
      <c r="E69" s="250">
        <v>22</v>
      </c>
      <c r="F69" s="252" t="s">
        <v>273</v>
      </c>
      <c r="G69" s="243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5">
        <f t="shared" si="2"/>
        <v>0</v>
      </c>
      <c r="AM69" s="246">
        <f t="shared" si="3"/>
        <v>0</v>
      </c>
      <c r="AN69" s="251">
        <f t="shared" si="4"/>
        <v>31</v>
      </c>
      <c r="AO69" s="244"/>
      <c r="AP69" s="244"/>
      <c r="AQ69" s="248"/>
      <c r="AR69" s="214"/>
    </row>
    <row r="70" spans="1:44" s="223" customFormat="1" x14ac:dyDescent="0.2">
      <c r="A70" s="240"/>
      <c r="B70" s="240"/>
      <c r="C70" s="240" t="s">
        <v>276</v>
      </c>
      <c r="D70" s="249" t="s">
        <v>277</v>
      </c>
      <c r="E70" s="250">
        <v>24</v>
      </c>
      <c r="F70" s="249" t="s">
        <v>277</v>
      </c>
      <c r="G70" s="243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5">
        <f t="shared" ref="AL70:AL133" si="5">SUM(G70:AK70)</f>
        <v>0</v>
      </c>
      <c r="AM70" s="246">
        <f t="shared" ref="AM70:AM133" si="6">COUNTIF(G70:AK70,"&gt;0")</f>
        <v>0</v>
      </c>
      <c r="AN70" s="251">
        <f t="shared" ref="AN70:AN133" si="7">AM$4-AM70</f>
        <v>31</v>
      </c>
      <c r="AO70" s="244"/>
      <c r="AP70" s="244"/>
      <c r="AQ70" s="248"/>
      <c r="AR70" s="214"/>
    </row>
    <row r="71" spans="1:44" s="223" customFormat="1" x14ac:dyDescent="0.2">
      <c r="A71" s="240"/>
      <c r="B71" s="240"/>
      <c r="C71" s="240" t="s">
        <v>278</v>
      </c>
      <c r="D71" s="252" t="s">
        <v>150</v>
      </c>
      <c r="E71" s="250">
        <v>26</v>
      </c>
      <c r="F71" s="252" t="s">
        <v>150</v>
      </c>
      <c r="G71" s="243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5">
        <f t="shared" si="5"/>
        <v>0</v>
      </c>
      <c r="AM71" s="246">
        <f t="shared" si="6"/>
        <v>0</v>
      </c>
      <c r="AN71" s="251">
        <f t="shared" si="7"/>
        <v>31</v>
      </c>
      <c r="AO71" s="244"/>
      <c r="AP71" s="244"/>
      <c r="AQ71" s="248"/>
      <c r="AR71" s="214"/>
    </row>
    <row r="72" spans="1:44" s="223" customFormat="1" x14ac:dyDescent="0.2">
      <c r="A72" s="240"/>
      <c r="B72" s="240"/>
      <c r="C72" s="240"/>
      <c r="D72" s="252" t="s">
        <v>279</v>
      </c>
      <c r="E72" s="250">
        <v>27</v>
      </c>
      <c r="F72" s="252" t="s">
        <v>279</v>
      </c>
      <c r="G72" s="243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  <c r="AG72" s="244"/>
      <c r="AH72" s="244"/>
      <c r="AI72" s="244"/>
      <c r="AJ72" s="244"/>
      <c r="AK72" s="244"/>
      <c r="AL72" s="245">
        <f t="shared" si="5"/>
        <v>0</v>
      </c>
      <c r="AM72" s="246">
        <f t="shared" si="6"/>
        <v>0</v>
      </c>
      <c r="AN72" s="251">
        <f t="shared" si="7"/>
        <v>31</v>
      </c>
      <c r="AO72" s="244"/>
      <c r="AP72" s="244"/>
      <c r="AQ72" s="248"/>
      <c r="AR72" s="214"/>
    </row>
    <row r="73" spans="1:44" s="223" customFormat="1" x14ac:dyDescent="0.2">
      <c r="A73" s="240"/>
      <c r="B73" s="240"/>
      <c r="C73" s="240"/>
      <c r="D73" s="252" t="s">
        <v>280</v>
      </c>
      <c r="E73" s="250">
        <v>28</v>
      </c>
      <c r="F73" s="252" t="s">
        <v>280</v>
      </c>
      <c r="G73" s="243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5">
        <f t="shared" si="5"/>
        <v>0</v>
      </c>
      <c r="AM73" s="246">
        <f t="shared" si="6"/>
        <v>0</v>
      </c>
      <c r="AN73" s="251">
        <f t="shared" si="7"/>
        <v>31</v>
      </c>
      <c r="AO73" s="244"/>
      <c r="AP73" s="244"/>
      <c r="AQ73" s="248"/>
      <c r="AR73" s="214"/>
    </row>
    <row r="74" spans="1:44" s="223" customFormat="1" x14ac:dyDescent="0.2">
      <c r="A74" s="240"/>
      <c r="B74" s="240"/>
      <c r="C74" s="240"/>
      <c r="D74" s="252" t="s">
        <v>284</v>
      </c>
      <c r="E74" s="250">
        <v>37</v>
      </c>
      <c r="F74" s="252" t="s">
        <v>284</v>
      </c>
      <c r="G74" s="243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5">
        <f t="shared" si="5"/>
        <v>0</v>
      </c>
      <c r="AM74" s="246">
        <f t="shared" si="6"/>
        <v>0</v>
      </c>
      <c r="AN74" s="251">
        <f t="shared" si="7"/>
        <v>31</v>
      </c>
      <c r="AO74" s="244"/>
      <c r="AP74" s="244"/>
      <c r="AQ74" s="248"/>
      <c r="AR74" s="214"/>
    </row>
    <row r="75" spans="1:44" s="223" customFormat="1" x14ac:dyDescent="0.2">
      <c r="A75" s="240"/>
      <c r="B75" s="240"/>
      <c r="C75" s="240"/>
      <c r="D75" s="252" t="s">
        <v>285</v>
      </c>
      <c r="E75" s="250">
        <v>38</v>
      </c>
      <c r="F75" s="252" t="s">
        <v>285</v>
      </c>
      <c r="G75" s="243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5">
        <f t="shared" si="5"/>
        <v>0</v>
      </c>
      <c r="AM75" s="246">
        <f t="shared" si="6"/>
        <v>0</v>
      </c>
      <c r="AN75" s="251">
        <f t="shared" si="7"/>
        <v>31</v>
      </c>
      <c r="AO75" s="244"/>
      <c r="AP75" s="244"/>
      <c r="AQ75" s="248"/>
      <c r="AR75" s="214"/>
    </row>
    <row r="76" spans="1:44" s="223" customFormat="1" x14ac:dyDescent="0.2">
      <c r="A76" s="240"/>
      <c r="B76" s="240"/>
      <c r="C76" s="240"/>
      <c r="D76" s="252" t="s">
        <v>286</v>
      </c>
      <c r="E76" s="250">
        <v>40</v>
      </c>
      <c r="F76" s="252" t="s">
        <v>286</v>
      </c>
      <c r="G76" s="243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5">
        <f t="shared" si="5"/>
        <v>0</v>
      </c>
      <c r="AM76" s="246">
        <f t="shared" si="6"/>
        <v>0</v>
      </c>
      <c r="AN76" s="251">
        <f t="shared" si="7"/>
        <v>31</v>
      </c>
      <c r="AO76" s="244"/>
      <c r="AP76" s="244"/>
      <c r="AQ76" s="248"/>
      <c r="AR76" s="214"/>
    </row>
    <row r="77" spans="1:44" s="223" customFormat="1" x14ac:dyDescent="0.2">
      <c r="A77" s="240"/>
      <c r="B77" s="240"/>
      <c r="C77" s="240"/>
      <c r="D77" s="252" t="s">
        <v>287</v>
      </c>
      <c r="E77" s="250">
        <v>41</v>
      </c>
      <c r="F77" s="252" t="s">
        <v>287</v>
      </c>
      <c r="G77" s="243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5">
        <f t="shared" si="5"/>
        <v>0</v>
      </c>
      <c r="AM77" s="246">
        <f t="shared" si="6"/>
        <v>0</v>
      </c>
      <c r="AN77" s="251">
        <f t="shared" si="7"/>
        <v>31</v>
      </c>
      <c r="AO77" s="244"/>
      <c r="AP77" s="244"/>
      <c r="AQ77" s="248"/>
      <c r="AR77" s="214"/>
    </row>
    <row r="78" spans="1:44" s="223" customFormat="1" x14ac:dyDescent="0.2">
      <c r="A78" s="240"/>
      <c r="B78" s="240"/>
      <c r="C78" s="240"/>
      <c r="D78" s="252" t="s">
        <v>288</v>
      </c>
      <c r="E78" s="250">
        <v>43</v>
      </c>
      <c r="F78" s="252" t="s">
        <v>288</v>
      </c>
      <c r="G78" s="243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5">
        <f t="shared" si="5"/>
        <v>0</v>
      </c>
      <c r="AM78" s="246">
        <f t="shared" si="6"/>
        <v>0</v>
      </c>
      <c r="AN78" s="251">
        <f t="shared" si="7"/>
        <v>31</v>
      </c>
      <c r="AO78" s="244"/>
      <c r="AP78" s="244"/>
      <c r="AQ78" s="248"/>
      <c r="AR78" s="214"/>
    </row>
    <row r="79" spans="1:44" s="223" customFormat="1" x14ac:dyDescent="0.2">
      <c r="A79" s="240"/>
      <c r="B79" s="240"/>
      <c r="C79" s="240"/>
      <c r="D79" s="252" t="s">
        <v>289</v>
      </c>
      <c r="E79" s="250">
        <v>44</v>
      </c>
      <c r="F79" s="252" t="s">
        <v>289</v>
      </c>
      <c r="G79" s="243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  <c r="AA79" s="244"/>
      <c r="AB79" s="244"/>
      <c r="AC79" s="244"/>
      <c r="AD79" s="244"/>
      <c r="AE79" s="244"/>
      <c r="AF79" s="244"/>
      <c r="AG79" s="244"/>
      <c r="AH79" s="244"/>
      <c r="AI79" s="244"/>
      <c r="AJ79" s="244"/>
      <c r="AK79" s="244"/>
      <c r="AL79" s="245">
        <f t="shared" si="5"/>
        <v>0</v>
      </c>
      <c r="AM79" s="246">
        <f t="shared" si="6"/>
        <v>0</v>
      </c>
      <c r="AN79" s="251">
        <f t="shared" si="7"/>
        <v>31</v>
      </c>
      <c r="AO79" s="244"/>
      <c r="AP79" s="244"/>
      <c r="AQ79" s="248"/>
      <c r="AR79" s="214"/>
    </row>
    <row r="80" spans="1:44" s="223" customFormat="1" x14ac:dyDescent="0.2">
      <c r="A80" s="240"/>
      <c r="B80" s="240"/>
      <c r="C80" s="240" t="s">
        <v>290</v>
      </c>
      <c r="D80" s="252" t="s">
        <v>291</v>
      </c>
      <c r="E80" s="250">
        <v>46</v>
      </c>
      <c r="F80" s="252" t="s">
        <v>292</v>
      </c>
      <c r="G80" s="243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  <c r="AA80" s="244"/>
      <c r="AB80" s="244"/>
      <c r="AC80" s="244"/>
      <c r="AD80" s="244"/>
      <c r="AE80" s="244"/>
      <c r="AF80" s="244"/>
      <c r="AG80" s="244"/>
      <c r="AH80" s="244"/>
      <c r="AI80" s="244"/>
      <c r="AJ80" s="244"/>
      <c r="AK80" s="244"/>
      <c r="AL80" s="245">
        <f t="shared" si="5"/>
        <v>0</v>
      </c>
      <c r="AM80" s="246">
        <f t="shared" si="6"/>
        <v>0</v>
      </c>
      <c r="AN80" s="251">
        <f t="shared" si="7"/>
        <v>31</v>
      </c>
      <c r="AO80" s="244"/>
      <c r="AP80" s="244"/>
      <c r="AQ80" s="248"/>
      <c r="AR80" s="214"/>
    </row>
    <row r="81" spans="1:44" s="223" customFormat="1" x14ac:dyDescent="0.2">
      <c r="A81" s="240"/>
      <c r="B81" s="240"/>
      <c r="C81" s="240"/>
      <c r="D81" s="252" t="s">
        <v>293</v>
      </c>
      <c r="E81" s="250">
        <v>47</v>
      </c>
      <c r="F81" s="252" t="s">
        <v>293</v>
      </c>
      <c r="G81" s="243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4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5">
        <f t="shared" si="5"/>
        <v>0</v>
      </c>
      <c r="AM81" s="246">
        <f t="shared" si="6"/>
        <v>0</v>
      </c>
      <c r="AN81" s="251">
        <f t="shared" si="7"/>
        <v>31</v>
      </c>
      <c r="AO81" s="244"/>
      <c r="AP81" s="244"/>
      <c r="AQ81" s="248"/>
      <c r="AR81" s="214"/>
    </row>
    <row r="82" spans="1:44" s="223" customFormat="1" x14ac:dyDescent="0.2">
      <c r="A82" s="240"/>
      <c r="B82" s="240"/>
      <c r="C82" s="240"/>
      <c r="D82" s="252" t="s">
        <v>294</v>
      </c>
      <c r="E82" s="250">
        <v>48</v>
      </c>
      <c r="F82" s="252" t="s">
        <v>294</v>
      </c>
      <c r="G82" s="243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5">
        <f t="shared" si="5"/>
        <v>0</v>
      </c>
      <c r="AM82" s="246">
        <f t="shared" si="6"/>
        <v>0</v>
      </c>
      <c r="AN82" s="251">
        <f t="shared" si="7"/>
        <v>31</v>
      </c>
      <c r="AO82" s="244"/>
      <c r="AP82" s="244"/>
      <c r="AQ82" s="248"/>
      <c r="AR82" s="214"/>
    </row>
    <row r="83" spans="1:44" s="223" customFormat="1" x14ac:dyDescent="0.2">
      <c r="A83" s="240"/>
      <c r="B83" s="240"/>
      <c r="C83" s="240"/>
      <c r="D83" s="252" t="s">
        <v>295</v>
      </c>
      <c r="E83" s="250">
        <v>49</v>
      </c>
      <c r="F83" s="252" t="s">
        <v>296</v>
      </c>
      <c r="G83" s="243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  <c r="AA83" s="244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5">
        <f t="shared" si="5"/>
        <v>0</v>
      </c>
      <c r="AM83" s="246">
        <f t="shared" si="6"/>
        <v>0</v>
      </c>
      <c r="AN83" s="251">
        <f t="shared" si="7"/>
        <v>31</v>
      </c>
      <c r="AO83" s="244"/>
      <c r="AP83" s="244"/>
      <c r="AQ83" s="248"/>
      <c r="AR83" s="214"/>
    </row>
    <row r="84" spans="1:44" s="223" customFormat="1" x14ac:dyDescent="0.2">
      <c r="A84" s="240"/>
      <c r="B84" s="240"/>
      <c r="C84" s="240"/>
      <c r="D84" s="252" t="s">
        <v>299</v>
      </c>
      <c r="E84" s="250">
        <v>52</v>
      </c>
      <c r="F84" s="252" t="s">
        <v>299</v>
      </c>
      <c r="G84" s="243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  <c r="AA84" s="244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5">
        <f t="shared" si="5"/>
        <v>0</v>
      </c>
      <c r="AM84" s="246">
        <f t="shared" si="6"/>
        <v>0</v>
      </c>
      <c r="AN84" s="251">
        <f t="shared" si="7"/>
        <v>31</v>
      </c>
      <c r="AO84" s="244"/>
      <c r="AP84" s="244"/>
      <c r="AQ84" s="248"/>
      <c r="AR84" s="214"/>
    </row>
    <row r="85" spans="1:44" s="223" customFormat="1" x14ac:dyDescent="0.2">
      <c r="A85" s="240"/>
      <c r="B85" s="240"/>
      <c r="C85" s="240"/>
      <c r="D85" s="252" t="s">
        <v>300</v>
      </c>
      <c r="E85" s="250">
        <v>53</v>
      </c>
      <c r="F85" s="252" t="s">
        <v>300</v>
      </c>
      <c r="G85" s="243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5">
        <f t="shared" si="5"/>
        <v>0</v>
      </c>
      <c r="AM85" s="246">
        <f t="shared" si="6"/>
        <v>0</v>
      </c>
      <c r="AN85" s="251">
        <f t="shared" si="7"/>
        <v>31</v>
      </c>
      <c r="AO85" s="244"/>
      <c r="AP85" s="244"/>
      <c r="AQ85" s="248"/>
      <c r="AR85" s="214"/>
    </row>
    <row r="86" spans="1:44" s="223" customFormat="1" x14ac:dyDescent="0.2">
      <c r="A86" s="240"/>
      <c r="B86" s="240"/>
      <c r="C86" s="240"/>
      <c r="D86" s="252" t="s">
        <v>301</v>
      </c>
      <c r="E86" s="250">
        <v>54</v>
      </c>
      <c r="F86" s="252" t="s">
        <v>301</v>
      </c>
      <c r="G86" s="243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5">
        <f t="shared" si="5"/>
        <v>0</v>
      </c>
      <c r="AM86" s="246">
        <f t="shared" si="6"/>
        <v>0</v>
      </c>
      <c r="AN86" s="251">
        <f t="shared" si="7"/>
        <v>31</v>
      </c>
      <c r="AO86" s="244"/>
      <c r="AP86" s="244"/>
      <c r="AQ86" s="248"/>
      <c r="AR86" s="214"/>
    </row>
    <row r="87" spans="1:44" s="223" customFormat="1" x14ac:dyDescent="0.2">
      <c r="A87" s="240"/>
      <c r="B87" s="240"/>
      <c r="C87" s="240"/>
      <c r="D87" s="252" t="s">
        <v>302</v>
      </c>
      <c r="E87" s="250">
        <v>55</v>
      </c>
      <c r="F87" s="252" t="s">
        <v>302</v>
      </c>
      <c r="G87" s="243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5">
        <f t="shared" si="5"/>
        <v>0</v>
      </c>
      <c r="AM87" s="246">
        <f t="shared" si="6"/>
        <v>0</v>
      </c>
      <c r="AN87" s="251">
        <f t="shared" si="7"/>
        <v>31</v>
      </c>
      <c r="AO87" s="244"/>
      <c r="AP87" s="244"/>
      <c r="AQ87" s="248"/>
      <c r="AR87" s="214"/>
    </row>
    <row r="88" spans="1:44" s="223" customFormat="1" x14ac:dyDescent="0.2">
      <c r="A88" s="240"/>
      <c r="B88" s="240"/>
      <c r="C88" s="240"/>
      <c r="D88" s="252" t="s">
        <v>303</v>
      </c>
      <c r="E88" s="250">
        <v>56</v>
      </c>
      <c r="F88" s="252" t="s">
        <v>303</v>
      </c>
      <c r="G88" s="243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44"/>
      <c r="AL88" s="245">
        <f t="shared" si="5"/>
        <v>0</v>
      </c>
      <c r="AM88" s="246">
        <f t="shared" si="6"/>
        <v>0</v>
      </c>
      <c r="AN88" s="251">
        <f t="shared" si="7"/>
        <v>31</v>
      </c>
      <c r="AO88" s="244"/>
      <c r="AP88" s="244"/>
      <c r="AQ88" s="248"/>
      <c r="AR88" s="214"/>
    </row>
    <row r="89" spans="1:44" s="223" customFormat="1" x14ac:dyDescent="0.2">
      <c r="A89" s="240"/>
      <c r="B89" s="240"/>
      <c r="C89" s="240" t="s">
        <v>241</v>
      </c>
      <c r="D89" s="252" t="s">
        <v>304</v>
      </c>
      <c r="E89" s="250">
        <v>58</v>
      </c>
      <c r="F89" s="252" t="s">
        <v>304</v>
      </c>
      <c r="G89" s="243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44"/>
      <c r="AL89" s="245">
        <f t="shared" si="5"/>
        <v>0</v>
      </c>
      <c r="AM89" s="246">
        <f t="shared" si="6"/>
        <v>0</v>
      </c>
      <c r="AN89" s="251">
        <f t="shared" si="7"/>
        <v>31</v>
      </c>
      <c r="AO89" s="244"/>
      <c r="AP89" s="244"/>
      <c r="AQ89" s="248"/>
      <c r="AR89" s="214"/>
    </row>
    <row r="90" spans="1:44" s="223" customFormat="1" x14ac:dyDescent="0.2">
      <c r="A90" s="240"/>
      <c r="B90" s="240"/>
      <c r="C90" s="240"/>
      <c r="D90" s="252" t="s">
        <v>305</v>
      </c>
      <c r="E90" s="250">
        <v>59</v>
      </c>
      <c r="F90" s="252" t="s">
        <v>305</v>
      </c>
      <c r="G90" s="243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44"/>
      <c r="AL90" s="245">
        <f t="shared" si="5"/>
        <v>0</v>
      </c>
      <c r="AM90" s="246">
        <f t="shared" si="6"/>
        <v>0</v>
      </c>
      <c r="AN90" s="251">
        <f t="shared" si="7"/>
        <v>31</v>
      </c>
      <c r="AO90" s="244"/>
      <c r="AP90" s="244"/>
      <c r="AQ90" s="248"/>
      <c r="AR90" s="214"/>
    </row>
    <row r="91" spans="1:44" s="223" customFormat="1" x14ac:dyDescent="0.2">
      <c r="A91" s="240"/>
      <c r="B91" s="240"/>
      <c r="C91" s="240"/>
      <c r="D91" s="252" t="s">
        <v>306</v>
      </c>
      <c r="E91" s="250">
        <v>62</v>
      </c>
      <c r="F91" s="252" t="s">
        <v>306</v>
      </c>
      <c r="G91" s="243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44"/>
      <c r="AL91" s="245">
        <f t="shared" si="5"/>
        <v>0</v>
      </c>
      <c r="AM91" s="246">
        <f t="shared" si="6"/>
        <v>0</v>
      </c>
      <c r="AN91" s="251">
        <f t="shared" si="7"/>
        <v>31</v>
      </c>
      <c r="AO91" s="244"/>
      <c r="AP91" s="244"/>
      <c r="AQ91" s="248"/>
      <c r="AR91" s="214"/>
    </row>
    <row r="92" spans="1:44" s="223" customFormat="1" x14ac:dyDescent="0.2">
      <c r="A92" s="240"/>
      <c r="B92" s="240"/>
      <c r="C92" s="240"/>
      <c r="D92" s="252" t="s">
        <v>307</v>
      </c>
      <c r="E92" s="250">
        <v>64</v>
      </c>
      <c r="F92" s="252" t="s">
        <v>307</v>
      </c>
      <c r="G92" s="243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5">
        <f t="shared" si="5"/>
        <v>0</v>
      </c>
      <c r="AM92" s="246">
        <f t="shared" si="6"/>
        <v>0</v>
      </c>
      <c r="AN92" s="251">
        <f t="shared" si="7"/>
        <v>31</v>
      </c>
      <c r="AO92" s="244"/>
      <c r="AP92" s="244"/>
      <c r="AQ92" s="248"/>
      <c r="AR92" s="214"/>
    </row>
    <row r="93" spans="1:44" s="223" customFormat="1" x14ac:dyDescent="0.2">
      <c r="A93" s="240"/>
      <c r="B93" s="240"/>
      <c r="C93" s="240" t="s">
        <v>308</v>
      </c>
      <c r="D93" s="252" t="s">
        <v>309</v>
      </c>
      <c r="E93" s="250">
        <v>65</v>
      </c>
      <c r="F93" s="252" t="s">
        <v>310</v>
      </c>
      <c r="G93" s="243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44"/>
      <c r="AL93" s="245">
        <f t="shared" si="5"/>
        <v>0</v>
      </c>
      <c r="AM93" s="246">
        <f t="shared" si="6"/>
        <v>0</v>
      </c>
      <c r="AN93" s="251">
        <f t="shared" si="7"/>
        <v>31</v>
      </c>
      <c r="AO93" s="244"/>
      <c r="AP93" s="244"/>
      <c r="AQ93" s="248"/>
      <c r="AR93" s="214"/>
    </row>
    <row r="94" spans="1:44" s="223" customFormat="1" x14ac:dyDescent="0.2">
      <c r="A94" s="240"/>
      <c r="B94" s="240"/>
      <c r="C94" s="240"/>
      <c r="D94" s="252" t="s">
        <v>311</v>
      </c>
      <c r="E94" s="250">
        <v>66</v>
      </c>
      <c r="F94" s="252" t="s">
        <v>311</v>
      </c>
      <c r="G94" s="243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44"/>
      <c r="AL94" s="245">
        <f t="shared" si="5"/>
        <v>0</v>
      </c>
      <c r="AM94" s="246">
        <f t="shared" si="6"/>
        <v>0</v>
      </c>
      <c r="AN94" s="251">
        <f t="shared" si="7"/>
        <v>31</v>
      </c>
      <c r="AO94" s="244"/>
      <c r="AP94" s="244"/>
      <c r="AQ94" s="248"/>
      <c r="AR94" s="214"/>
    </row>
    <row r="95" spans="1:44" s="223" customFormat="1" x14ac:dyDescent="0.2">
      <c r="A95" s="240"/>
      <c r="B95" s="240"/>
      <c r="C95" s="240"/>
      <c r="D95" s="252" t="s">
        <v>312</v>
      </c>
      <c r="E95" s="250">
        <v>68</v>
      </c>
      <c r="F95" s="252" t="s">
        <v>312</v>
      </c>
      <c r="G95" s="243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44"/>
      <c r="AL95" s="245">
        <f t="shared" si="5"/>
        <v>0</v>
      </c>
      <c r="AM95" s="246">
        <f t="shared" si="6"/>
        <v>0</v>
      </c>
      <c r="AN95" s="251">
        <f t="shared" si="7"/>
        <v>31</v>
      </c>
      <c r="AO95" s="244"/>
      <c r="AP95" s="244"/>
      <c r="AQ95" s="248"/>
      <c r="AR95" s="214"/>
    </row>
    <row r="96" spans="1:44" s="223" customFormat="1" x14ac:dyDescent="0.2">
      <c r="A96" s="240"/>
      <c r="B96" s="240"/>
      <c r="C96" s="240"/>
      <c r="D96" s="252" t="s">
        <v>313</v>
      </c>
      <c r="E96" s="250">
        <v>69</v>
      </c>
      <c r="F96" s="252" t="s">
        <v>313</v>
      </c>
      <c r="G96" s="243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44"/>
      <c r="AL96" s="245">
        <f t="shared" si="5"/>
        <v>0</v>
      </c>
      <c r="AM96" s="246">
        <f t="shared" si="6"/>
        <v>0</v>
      </c>
      <c r="AN96" s="251">
        <f t="shared" si="7"/>
        <v>31</v>
      </c>
      <c r="AO96" s="244"/>
      <c r="AP96" s="244"/>
      <c r="AQ96" s="248"/>
      <c r="AR96" s="214"/>
    </row>
    <row r="97" spans="1:44" s="223" customFormat="1" x14ac:dyDescent="0.2">
      <c r="A97" s="240"/>
      <c r="B97" s="240"/>
      <c r="C97" s="240"/>
      <c r="D97" s="252" t="s">
        <v>314</v>
      </c>
      <c r="E97" s="250">
        <v>70</v>
      </c>
      <c r="F97" s="252" t="s">
        <v>314</v>
      </c>
      <c r="G97" s="243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44"/>
      <c r="AL97" s="245">
        <f t="shared" si="5"/>
        <v>0</v>
      </c>
      <c r="AM97" s="246">
        <f t="shared" si="6"/>
        <v>0</v>
      </c>
      <c r="AN97" s="251">
        <f t="shared" si="7"/>
        <v>31</v>
      </c>
      <c r="AO97" s="244"/>
      <c r="AP97" s="244"/>
      <c r="AQ97" s="248"/>
      <c r="AR97" s="214"/>
    </row>
    <row r="98" spans="1:44" s="223" customFormat="1" x14ac:dyDescent="0.2">
      <c r="A98" s="240"/>
      <c r="B98" s="240"/>
      <c r="C98" s="240"/>
      <c r="D98" s="252" t="s">
        <v>315</v>
      </c>
      <c r="E98" s="250">
        <v>71</v>
      </c>
      <c r="F98" s="252" t="s">
        <v>315</v>
      </c>
      <c r="G98" s="243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44"/>
      <c r="AL98" s="245">
        <f t="shared" si="5"/>
        <v>0</v>
      </c>
      <c r="AM98" s="246">
        <f t="shared" si="6"/>
        <v>0</v>
      </c>
      <c r="AN98" s="251">
        <f t="shared" si="7"/>
        <v>31</v>
      </c>
      <c r="AO98" s="244"/>
      <c r="AP98" s="244"/>
      <c r="AQ98" s="248"/>
      <c r="AR98" s="214"/>
    </row>
    <row r="99" spans="1:44" s="223" customFormat="1" x14ac:dyDescent="0.2">
      <c r="A99" s="240"/>
      <c r="B99" s="240"/>
      <c r="C99" s="240" t="s">
        <v>316</v>
      </c>
      <c r="D99" s="252" t="s">
        <v>317</v>
      </c>
      <c r="E99" s="250">
        <v>72</v>
      </c>
      <c r="F99" s="252" t="s">
        <v>317</v>
      </c>
      <c r="G99" s="243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44"/>
      <c r="AL99" s="245">
        <f t="shared" si="5"/>
        <v>0</v>
      </c>
      <c r="AM99" s="246">
        <f t="shared" si="6"/>
        <v>0</v>
      </c>
      <c r="AN99" s="251">
        <f t="shared" si="7"/>
        <v>31</v>
      </c>
      <c r="AO99" s="244"/>
      <c r="AP99" s="244"/>
      <c r="AQ99" s="248"/>
      <c r="AR99" s="214"/>
    </row>
    <row r="100" spans="1:44" s="223" customFormat="1" x14ac:dyDescent="0.2">
      <c r="A100" s="240"/>
      <c r="B100" s="240"/>
      <c r="C100" s="240"/>
      <c r="D100" s="252" t="s">
        <v>318</v>
      </c>
      <c r="E100" s="250">
        <v>73</v>
      </c>
      <c r="F100" s="252" t="s">
        <v>318</v>
      </c>
      <c r="G100" s="243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44"/>
      <c r="AL100" s="245">
        <f t="shared" si="5"/>
        <v>0</v>
      </c>
      <c r="AM100" s="246">
        <f t="shared" si="6"/>
        <v>0</v>
      </c>
      <c r="AN100" s="251">
        <f t="shared" si="7"/>
        <v>31</v>
      </c>
      <c r="AO100" s="244"/>
      <c r="AP100" s="244"/>
      <c r="AQ100" s="248"/>
      <c r="AR100" s="214"/>
    </row>
    <row r="101" spans="1:44" s="223" customFormat="1" x14ac:dyDescent="0.2">
      <c r="A101" s="240"/>
      <c r="B101" s="240"/>
      <c r="C101" s="240"/>
      <c r="D101" s="252" t="s">
        <v>319</v>
      </c>
      <c r="E101" s="250">
        <v>74</v>
      </c>
      <c r="F101" s="252" t="s">
        <v>319</v>
      </c>
      <c r="G101" s="243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44"/>
      <c r="AL101" s="245">
        <f t="shared" si="5"/>
        <v>0</v>
      </c>
      <c r="AM101" s="246">
        <f t="shared" si="6"/>
        <v>0</v>
      </c>
      <c r="AN101" s="251">
        <f t="shared" si="7"/>
        <v>31</v>
      </c>
      <c r="AO101" s="244"/>
      <c r="AP101" s="244"/>
      <c r="AQ101" s="248"/>
      <c r="AR101" s="214"/>
    </row>
    <row r="102" spans="1:44" s="223" customFormat="1" x14ac:dyDescent="0.2">
      <c r="A102" s="240"/>
      <c r="B102" s="240"/>
      <c r="C102" s="240"/>
      <c r="D102" s="252" t="s">
        <v>320</v>
      </c>
      <c r="E102" s="250">
        <v>76</v>
      </c>
      <c r="F102" s="252" t="s">
        <v>320</v>
      </c>
      <c r="G102" s="243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5">
        <f t="shared" si="5"/>
        <v>0</v>
      </c>
      <c r="AM102" s="246">
        <f t="shared" si="6"/>
        <v>0</v>
      </c>
      <c r="AN102" s="251">
        <f t="shared" si="7"/>
        <v>31</v>
      </c>
      <c r="AO102" s="244"/>
      <c r="AP102" s="244"/>
      <c r="AQ102" s="248"/>
      <c r="AR102" s="214"/>
    </row>
    <row r="103" spans="1:44" s="223" customFormat="1" x14ac:dyDescent="0.2">
      <c r="A103" s="240"/>
      <c r="B103" s="240"/>
      <c r="C103" s="240"/>
      <c r="D103" s="252" t="s">
        <v>321</v>
      </c>
      <c r="E103" s="250">
        <v>77</v>
      </c>
      <c r="F103" s="252" t="s">
        <v>321</v>
      </c>
      <c r="G103" s="243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44"/>
      <c r="AL103" s="245">
        <f t="shared" si="5"/>
        <v>0</v>
      </c>
      <c r="AM103" s="246">
        <f t="shared" si="6"/>
        <v>0</v>
      </c>
      <c r="AN103" s="251">
        <f t="shared" si="7"/>
        <v>31</v>
      </c>
      <c r="AO103" s="244"/>
      <c r="AP103" s="244"/>
      <c r="AQ103" s="248"/>
      <c r="AR103" s="214"/>
    </row>
    <row r="104" spans="1:44" s="223" customFormat="1" x14ac:dyDescent="0.2">
      <c r="A104" s="240"/>
      <c r="B104" s="240"/>
      <c r="C104" s="240"/>
      <c r="D104" s="252" t="s">
        <v>322</v>
      </c>
      <c r="E104" s="250">
        <v>78</v>
      </c>
      <c r="F104" s="252" t="s">
        <v>322</v>
      </c>
      <c r="G104" s="243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44"/>
      <c r="AL104" s="245">
        <f t="shared" si="5"/>
        <v>0</v>
      </c>
      <c r="AM104" s="246">
        <f t="shared" si="6"/>
        <v>0</v>
      </c>
      <c r="AN104" s="251">
        <f t="shared" si="7"/>
        <v>31</v>
      </c>
      <c r="AO104" s="244"/>
      <c r="AP104" s="244"/>
      <c r="AQ104" s="248"/>
      <c r="AR104" s="214"/>
    </row>
    <row r="105" spans="1:44" s="223" customFormat="1" x14ac:dyDescent="0.2">
      <c r="A105" s="240"/>
      <c r="B105" s="240"/>
      <c r="C105" s="240"/>
      <c r="D105" s="252" t="s">
        <v>323</v>
      </c>
      <c r="E105" s="250">
        <v>79</v>
      </c>
      <c r="F105" s="252" t="s">
        <v>323</v>
      </c>
      <c r="G105" s="243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44"/>
      <c r="AL105" s="245">
        <f t="shared" si="5"/>
        <v>0</v>
      </c>
      <c r="AM105" s="246">
        <f t="shared" si="6"/>
        <v>0</v>
      </c>
      <c r="AN105" s="251">
        <f t="shared" si="7"/>
        <v>31</v>
      </c>
      <c r="AO105" s="244"/>
      <c r="AP105" s="244"/>
      <c r="AQ105" s="248"/>
      <c r="AR105" s="214"/>
    </row>
    <row r="106" spans="1:44" s="223" customFormat="1" x14ac:dyDescent="0.2">
      <c r="A106" s="240"/>
      <c r="B106" s="240"/>
      <c r="C106" s="240"/>
      <c r="D106" s="252" t="s">
        <v>324</v>
      </c>
      <c r="E106" s="250">
        <v>80</v>
      </c>
      <c r="F106" s="252" t="s">
        <v>324</v>
      </c>
      <c r="G106" s="243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44"/>
      <c r="AL106" s="245">
        <f t="shared" si="5"/>
        <v>0</v>
      </c>
      <c r="AM106" s="246">
        <f t="shared" si="6"/>
        <v>0</v>
      </c>
      <c r="AN106" s="251">
        <f t="shared" si="7"/>
        <v>31</v>
      </c>
      <c r="AO106" s="244"/>
      <c r="AP106" s="244"/>
      <c r="AQ106" s="248"/>
      <c r="AR106" s="214"/>
    </row>
    <row r="107" spans="1:44" s="223" customFormat="1" x14ac:dyDescent="0.2">
      <c r="A107" s="240"/>
      <c r="B107" s="240"/>
      <c r="C107" s="240"/>
      <c r="D107" s="252" t="s">
        <v>325</v>
      </c>
      <c r="E107" s="250">
        <v>81</v>
      </c>
      <c r="F107" s="252" t="s">
        <v>325</v>
      </c>
      <c r="G107" s="243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44"/>
      <c r="AL107" s="245">
        <f t="shared" si="5"/>
        <v>0</v>
      </c>
      <c r="AM107" s="246">
        <f t="shared" si="6"/>
        <v>0</v>
      </c>
      <c r="AN107" s="251">
        <f t="shared" si="7"/>
        <v>31</v>
      </c>
      <c r="AO107" s="244"/>
      <c r="AP107" s="244"/>
      <c r="AQ107" s="248"/>
      <c r="AR107" s="214"/>
    </row>
    <row r="108" spans="1:44" s="223" customFormat="1" x14ac:dyDescent="0.2">
      <c r="A108" s="240"/>
      <c r="B108" s="240"/>
      <c r="C108" s="240" t="s">
        <v>326</v>
      </c>
      <c r="D108" s="252" t="s">
        <v>327</v>
      </c>
      <c r="E108" s="250">
        <v>82</v>
      </c>
      <c r="F108" s="252" t="s">
        <v>328</v>
      </c>
      <c r="G108" s="243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44"/>
      <c r="AL108" s="245">
        <f t="shared" si="5"/>
        <v>0</v>
      </c>
      <c r="AM108" s="246">
        <f t="shared" si="6"/>
        <v>0</v>
      </c>
      <c r="AN108" s="251">
        <f t="shared" si="7"/>
        <v>31</v>
      </c>
      <c r="AO108" s="244"/>
      <c r="AP108" s="244"/>
      <c r="AQ108" s="248"/>
      <c r="AR108" s="214"/>
    </row>
    <row r="109" spans="1:44" s="223" customFormat="1" x14ac:dyDescent="0.2">
      <c r="A109" s="240"/>
      <c r="B109" s="240"/>
      <c r="C109" s="240" t="s">
        <v>329</v>
      </c>
      <c r="D109" s="252" t="s">
        <v>330</v>
      </c>
      <c r="E109" s="250">
        <v>83</v>
      </c>
      <c r="F109" s="252" t="s">
        <v>330</v>
      </c>
      <c r="G109" s="243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44"/>
      <c r="AL109" s="245">
        <f t="shared" si="5"/>
        <v>0</v>
      </c>
      <c r="AM109" s="246">
        <f t="shared" si="6"/>
        <v>0</v>
      </c>
      <c r="AN109" s="251">
        <f t="shared" si="7"/>
        <v>31</v>
      </c>
      <c r="AO109" s="244"/>
      <c r="AP109" s="244"/>
      <c r="AQ109" s="248"/>
      <c r="AR109" s="214"/>
    </row>
    <row r="110" spans="1:44" s="223" customFormat="1" x14ac:dyDescent="0.2">
      <c r="A110" s="240"/>
      <c r="B110" s="240"/>
      <c r="C110" s="240"/>
      <c r="D110" s="252" t="s">
        <v>333</v>
      </c>
      <c r="E110" s="250">
        <v>86</v>
      </c>
      <c r="F110" s="252" t="s">
        <v>333</v>
      </c>
      <c r="G110" s="243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44"/>
      <c r="AL110" s="245">
        <f t="shared" si="5"/>
        <v>0</v>
      </c>
      <c r="AM110" s="246">
        <f t="shared" si="6"/>
        <v>0</v>
      </c>
      <c r="AN110" s="251">
        <f t="shared" si="7"/>
        <v>31</v>
      </c>
      <c r="AO110" s="244"/>
      <c r="AP110" s="244"/>
      <c r="AQ110" s="248"/>
      <c r="AR110" s="214"/>
    </row>
    <row r="111" spans="1:44" s="223" customFormat="1" x14ac:dyDescent="0.2">
      <c r="A111" s="240"/>
      <c r="B111" s="240"/>
      <c r="C111" s="240"/>
      <c r="D111" s="252" t="s">
        <v>334</v>
      </c>
      <c r="E111" s="250">
        <v>87</v>
      </c>
      <c r="F111" s="252" t="s">
        <v>334</v>
      </c>
      <c r="G111" s="243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  <c r="AA111" s="244"/>
      <c r="AB111" s="244"/>
      <c r="AC111" s="244"/>
      <c r="AD111" s="244"/>
      <c r="AE111" s="244"/>
      <c r="AF111" s="244"/>
      <c r="AG111" s="244"/>
      <c r="AH111" s="244"/>
      <c r="AI111" s="244"/>
      <c r="AJ111" s="244"/>
      <c r="AK111" s="244"/>
      <c r="AL111" s="245">
        <f t="shared" si="5"/>
        <v>0</v>
      </c>
      <c r="AM111" s="246">
        <f t="shared" si="6"/>
        <v>0</v>
      </c>
      <c r="AN111" s="251">
        <f t="shared" si="7"/>
        <v>31</v>
      </c>
      <c r="AO111" s="244"/>
      <c r="AP111" s="244"/>
      <c r="AQ111" s="248"/>
      <c r="AR111" s="214"/>
    </row>
    <row r="112" spans="1:44" s="223" customFormat="1" x14ac:dyDescent="0.2">
      <c r="A112" s="240"/>
      <c r="B112" s="240"/>
      <c r="C112" s="240"/>
      <c r="D112" s="252" t="s">
        <v>335</v>
      </c>
      <c r="E112" s="250">
        <v>88</v>
      </c>
      <c r="F112" s="252" t="s">
        <v>335</v>
      </c>
      <c r="G112" s="243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  <c r="AA112" s="244"/>
      <c r="AB112" s="244"/>
      <c r="AC112" s="244"/>
      <c r="AD112" s="244"/>
      <c r="AE112" s="244"/>
      <c r="AF112" s="244"/>
      <c r="AG112" s="244"/>
      <c r="AH112" s="244"/>
      <c r="AI112" s="244"/>
      <c r="AJ112" s="244"/>
      <c r="AK112" s="244"/>
      <c r="AL112" s="245">
        <f t="shared" si="5"/>
        <v>0</v>
      </c>
      <c r="AM112" s="246">
        <f t="shared" si="6"/>
        <v>0</v>
      </c>
      <c r="AN112" s="251">
        <f t="shared" si="7"/>
        <v>31</v>
      </c>
      <c r="AO112" s="244"/>
      <c r="AP112" s="244"/>
      <c r="AQ112" s="248"/>
      <c r="AR112" s="214"/>
    </row>
    <row r="113" spans="1:44" s="223" customFormat="1" x14ac:dyDescent="0.2">
      <c r="A113" s="240"/>
      <c r="B113" s="240"/>
      <c r="C113" s="240"/>
      <c r="D113" s="252" t="s">
        <v>336</v>
      </c>
      <c r="E113" s="250">
        <v>89</v>
      </c>
      <c r="F113" s="252" t="s">
        <v>336</v>
      </c>
      <c r="G113" s="243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4"/>
      <c r="AF113" s="244"/>
      <c r="AG113" s="244"/>
      <c r="AH113" s="244"/>
      <c r="AI113" s="244"/>
      <c r="AJ113" s="244"/>
      <c r="AK113" s="244"/>
      <c r="AL113" s="245">
        <f t="shared" si="5"/>
        <v>0</v>
      </c>
      <c r="AM113" s="246">
        <f t="shared" si="6"/>
        <v>0</v>
      </c>
      <c r="AN113" s="251">
        <f t="shared" si="7"/>
        <v>31</v>
      </c>
      <c r="AO113" s="244"/>
      <c r="AP113" s="244"/>
      <c r="AQ113" s="248"/>
      <c r="AR113" s="214"/>
    </row>
    <row r="114" spans="1:44" s="223" customFormat="1" x14ac:dyDescent="0.2">
      <c r="A114" s="240"/>
      <c r="B114" s="240"/>
      <c r="C114" s="240"/>
      <c r="D114" s="252" t="s">
        <v>337</v>
      </c>
      <c r="E114" s="250">
        <v>90</v>
      </c>
      <c r="F114" s="252" t="s">
        <v>337</v>
      </c>
      <c r="G114" s="243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4"/>
      <c r="AF114" s="244"/>
      <c r="AG114" s="244"/>
      <c r="AH114" s="244"/>
      <c r="AI114" s="244"/>
      <c r="AJ114" s="244"/>
      <c r="AK114" s="244"/>
      <c r="AL114" s="245">
        <f t="shared" si="5"/>
        <v>0</v>
      </c>
      <c r="AM114" s="246">
        <f t="shared" si="6"/>
        <v>0</v>
      </c>
      <c r="AN114" s="251">
        <f t="shared" si="7"/>
        <v>31</v>
      </c>
      <c r="AO114" s="244"/>
      <c r="AP114" s="244"/>
      <c r="AQ114" s="248"/>
      <c r="AR114" s="214"/>
    </row>
    <row r="115" spans="1:44" s="223" customFormat="1" x14ac:dyDescent="0.2">
      <c r="A115" s="240"/>
      <c r="B115" s="240"/>
      <c r="C115" s="240"/>
      <c r="D115" s="252" t="s">
        <v>338</v>
      </c>
      <c r="E115" s="250">
        <v>91</v>
      </c>
      <c r="F115" s="252" t="s">
        <v>338</v>
      </c>
      <c r="G115" s="243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  <c r="AA115" s="244"/>
      <c r="AB115" s="244"/>
      <c r="AC115" s="244"/>
      <c r="AD115" s="244"/>
      <c r="AE115" s="244"/>
      <c r="AF115" s="244"/>
      <c r="AG115" s="244"/>
      <c r="AH115" s="244"/>
      <c r="AI115" s="244"/>
      <c r="AJ115" s="244"/>
      <c r="AK115" s="244"/>
      <c r="AL115" s="245">
        <f t="shared" si="5"/>
        <v>0</v>
      </c>
      <c r="AM115" s="246">
        <f t="shared" si="6"/>
        <v>0</v>
      </c>
      <c r="AN115" s="251">
        <f t="shared" si="7"/>
        <v>31</v>
      </c>
      <c r="AO115" s="244"/>
      <c r="AP115" s="244"/>
      <c r="AQ115" s="248"/>
      <c r="AR115" s="214"/>
    </row>
    <row r="116" spans="1:44" s="223" customFormat="1" x14ac:dyDescent="0.2">
      <c r="A116" s="240"/>
      <c r="B116" s="240"/>
      <c r="C116" s="240"/>
      <c r="D116" s="252" t="s">
        <v>339</v>
      </c>
      <c r="E116" s="250">
        <v>92</v>
      </c>
      <c r="F116" s="252" t="s">
        <v>339</v>
      </c>
      <c r="G116" s="243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  <c r="AA116" s="244"/>
      <c r="AB116" s="244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5">
        <f t="shared" si="5"/>
        <v>0</v>
      </c>
      <c r="AM116" s="246">
        <f t="shared" si="6"/>
        <v>0</v>
      </c>
      <c r="AN116" s="251">
        <f t="shared" si="7"/>
        <v>31</v>
      </c>
      <c r="AO116" s="244"/>
      <c r="AP116" s="244"/>
      <c r="AQ116" s="248"/>
      <c r="AR116" s="214"/>
    </row>
    <row r="117" spans="1:44" s="223" customFormat="1" x14ac:dyDescent="0.2">
      <c r="A117" s="240"/>
      <c r="B117" s="240"/>
      <c r="C117" s="240"/>
      <c r="D117" s="252" t="s">
        <v>340</v>
      </c>
      <c r="E117" s="250">
        <v>93</v>
      </c>
      <c r="F117" s="252" t="s">
        <v>340</v>
      </c>
      <c r="G117" s="243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5">
        <f t="shared" si="5"/>
        <v>0</v>
      </c>
      <c r="AM117" s="246">
        <f t="shared" si="6"/>
        <v>0</v>
      </c>
      <c r="AN117" s="251">
        <f t="shared" si="7"/>
        <v>31</v>
      </c>
      <c r="AO117" s="244"/>
      <c r="AP117" s="244"/>
      <c r="AQ117" s="248"/>
      <c r="AR117" s="214"/>
    </row>
    <row r="118" spans="1:44" s="223" customFormat="1" x14ac:dyDescent="0.2">
      <c r="A118" s="240"/>
      <c r="B118" s="240"/>
      <c r="C118" s="240"/>
      <c r="D118" s="252" t="s">
        <v>341</v>
      </c>
      <c r="E118" s="250">
        <v>94</v>
      </c>
      <c r="F118" s="252" t="s">
        <v>341</v>
      </c>
      <c r="G118" s="243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5">
        <f t="shared" si="5"/>
        <v>0</v>
      </c>
      <c r="AM118" s="246">
        <f t="shared" si="6"/>
        <v>0</v>
      </c>
      <c r="AN118" s="251">
        <f t="shared" si="7"/>
        <v>31</v>
      </c>
      <c r="AO118" s="244"/>
      <c r="AP118" s="244"/>
      <c r="AQ118" s="248"/>
      <c r="AR118" s="214"/>
    </row>
    <row r="119" spans="1:44" s="223" customFormat="1" x14ac:dyDescent="0.2">
      <c r="A119" s="240"/>
      <c r="B119" s="240"/>
      <c r="C119" s="240"/>
      <c r="D119" s="252" t="s">
        <v>342</v>
      </c>
      <c r="E119" s="250">
        <v>95</v>
      </c>
      <c r="F119" s="252" t="s">
        <v>342</v>
      </c>
      <c r="G119" s="243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5">
        <f t="shared" si="5"/>
        <v>0</v>
      </c>
      <c r="AM119" s="246">
        <f t="shared" si="6"/>
        <v>0</v>
      </c>
      <c r="AN119" s="251">
        <f t="shared" si="7"/>
        <v>31</v>
      </c>
      <c r="AO119" s="244"/>
      <c r="AP119" s="244"/>
      <c r="AQ119" s="248"/>
      <c r="AR119" s="214"/>
    </row>
    <row r="120" spans="1:44" s="223" customFormat="1" x14ac:dyDescent="0.2">
      <c r="A120" s="240"/>
      <c r="B120" s="240"/>
      <c r="C120" s="240"/>
      <c r="D120" s="252" t="s">
        <v>343</v>
      </c>
      <c r="E120" s="250">
        <v>96</v>
      </c>
      <c r="F120" s="252" t="s">
        <v>343</v>
      </c>
      <c r="G120" s="243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245">
        <f t="shared" si="5"/>
        <v>0</v>
      </c>
      <c r="AM120" s="246">
        <f t="shared" si="6"/>
        <v>0</v>
      </c>
      <c r="AN120" s="251">
        <f t="shared" si="7"/>
        <v>31</v>
      </c>
      <c r="AO120" s="244"/>
      <c r="AP120" s="244"/>
      <c r="AQ120" s="248"/>
      <c r="AR120" s="214"/>
    </row>
    <row r="121" spans="1:44" s="223" customFormat="1" x14ac:dyDescent="0.2">
      <c r="A121" s="240"/>
      <c r="B121" s="240"/>
      <c r="C121" s="240"/>
      <c r="D121" s="252" t="s">
        <v>344</v>
      </c>
      <c r="E121" s="250">
        <v>97</v>
      </c>
      <c r="F121" s="252" t="s">
        <v>344</v>
      </c>
      <c r="G121" s="243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4"/>
      <c r="AF121" s="244"/>
      <c r="AG121" s="244"/>
      <c r="AH121" s="244"/>
      <c r="AI121" s="244"/>
      <c r="AJ121" s="244"/>
      <c r="AK121" s="244"/>
      <c r="AL121" s="245">
        <f t="shared" si="5"/>
        <v>0</v>
      </c>
      <c r="AM121" s="246">
        <f t="shared" si="6"/>
        <v>0</v>
      </c>
      <c r="AN121" s="251">
        <f t="shared" si="7"/>
        <v>31</v>
      </c>
      <c r="AO121" s="244"/>
      <c r="AP121" s="244"/>
      <c r="AQ121" s="248"/>
      <c r="AR121" s="214"/>
    </row>
    <row r="122" spans="1:44" s="223" customFormat="1" x14ac:dyDescent="0.2">
      <c r="A122" s="240"/>
      <c r="B122" s="240"/>
      <c r="C122" s="240"/>
      <c r="D122" s="252" t="s">
        <v>345</v>
      </c>
      <c r="E122" s="250">
        <v>98</v>
      </c>
      <c r="F122" s="252" t="s">
        <v>345</v>
      </c>
      <c r="G122" s="243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245">
        <f t="shared" si="5"/>
        <v>0</v>
      </c>
      <c r="AM122" s="246">
        <f t="shared" si="6"/>
        <v>0</v>
      </c>
      <c r="AN122" s="251">
        <f t="shared" si="7"/>
        <v>31</v>
      </c>
      <c r="AO122" s="244"/>
      <c r="AP122" s="244"/>
      <c r="AQ122" s="248"/>
      <c r="AR122" s="214"/>
    </row>
    <row r="123" spans="1:44" s="223" customFormat="1" x14ac:dyDescent="0.2">
      <c r="A123" s="240"/>
      <c r="B123" s="240"/>
      <c r="C123" s="240"/>
      <c r="D123" s="252" t="s">
        <v>346</v>
      </c>
      <c r="E123" s="250">
        <v>99</v>
      </c>
      <c r="F123" s="252" t="s">
        <v>346</v>
      </c>
      <c r="G123" s="243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  <c r="AA123" s="244"/>
      <c r="AB123" s="244"/>
      <c r="AC123" s="244"/>
      <c r="AD123" s="244"/>
      <c r="AE123" s="244"/>
      <c r="AF123" s="244"/>
      <c r="AG123" s="244"/>
      <c r="AH123" s="244"/>
      <c r="AI123" s="244"/>
      <c r="AJ123" s="244"/>
      <c r="AK123" s="244"/>
      <c r="AL123" s="245">
        <f t="shared" si="5"/>
        <v>0</v>
      </c>
      <c r="AM123" s="246">
        <f t="shared" si="6"/>
        <v>0</v>
      </c>
      <c r="AN123" s="251">
        <f t="shared" si="7"/>
        <v>31</v>
      </c>
      <c r="AO123" s="244"/>
      <c r="AP123" s="244"/>
      <c r="AQ123" s="248"/>
      <c r="AR123" s="214"/>
    </row>
    <row r="124" spans="1:44" s="223" customFormat="1" x14ac:dyDescent="0.2">
      <c r="A124" s="240"/>
      <c r="B124" s="240"/>
      <c r="C124" s="240"/>
      <c r="D124" s="252" t="s">
        <v>347</v>
      </c>
      <c r="E124" s="250">
        <v>100</v>
      </c>
      <c r="F124" s="252" t="s">
        <v>347</v>
      </c>
      <c r="G124" s="243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4"/>
      <c r="AD124" s="244"/>
      <c r="AE124" s="244"/>
      <c r="AF124" s="244"/>
      <c r="AG124" s="244"/>
      <c r="AH124" s="244"/>
      <c r="AI124" s="244"/>
      <c r="AJ124" s="244"/>
      <c r="AK124" s="244"/>
      <c r="AL124" s="245">
        <f t="shared" si="5"/>
        <v>0</v>
      </c>
      <c r="AM124" s="246">
        <f t="shared" si="6"/>
        <v>0</v>
      </c>
      <c r="AN124" s="251">
        <f t="shared" si="7"/>
        <v>31</v>
      </c>
      <c r="AO124" s="244"/>
      <c r="AP124" s="244"/>
      <c r="AQ124" s="248"/>
      <c r="AR124" s="214"/>
    </row>
    <row r="125" spans="1:44" s="223" customFormat="1" x14ac:dyDescent="0.2">
      <c r="A125" s="240"/>
      <c r="B125" s="240"/>
      <c r="C125" s="240"/>
      <c r="D125" s="252" t="s">
        <v>348</v>
      </c>
      <c r="E125" s="250">
        <v>101</v>
      </c>
      <c r="F125" s="252" t="s">
        <v>348</v>
      </c>
      <c r="G125" s="243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  <c r="AA125" s="244"/>
      <c r="AB125" s="244"/>
      <c r="AC125" s="244"/>
      <c r="AD125" s="244"/>
      <c r="AE125" s="244"/>
      <c r="AF125" s="244"/>
      <c r="AG125" s="244"/>
      <c r="AH125" s="244"/>
      <c r="AI125" s="244"/>
      <c r="AJ125" s="244"/>
      <c r="AK125" s="244"/>
      <c r="AL125" s="245">
        <f t="shared" si="5"/>
        <v>0</v>
      </c>
      <c r="AM125" s="246">
        <f t="shared" si="6"/>
        <v>0</v>
      </c>
      <c r="AN125" s="251">
        <f t="shared" si="7"/>
        <v>31</v>
      </c>
      <c r="AO125" s="244"/>
      <c r="AP125" s="244"/>
      <c r="AQ125" s="248"/>
      <c r="AR125" s="214"/>
    </row>
    <row r="126" spans="1:44" s="223" customFormat="1" x14ac:dyDescent="0.2">
      <c r="A126" s="240"/>
      <c r="B126" s="240"/>
      <c r="C126" s="240"/>
      <c r="D126" s="252" t="s">
        <v>349</v>
      </c>
      <c r="E126" s="250">
        <v>102</v>
      </c>
      <c r="F126" s="252" t="s">
        <v>349</v>
      </c>
      <c r="G126" s="243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4"/>
      <c r="AB126" s="244"/>
      <c r="AC126" s="244"/>
      <c r="AD126" s="244"/>
      <c r="AE126" s="244"/>
      <c r="AF126" s="244"/>
      <c r="AG126" s="244"/>
      <c r="AH126" s="244"/>
      <c r="AI126" s="244"/>
      <c r="AJ126" s="244"/>
      <c r="AK126" s="244"/>
      <c r="AL126" s="245">
        <f t="shared" si="5"/>
        <v>0</v>
      </c>
      <c r="AM126" s="246">
        <f t="shared" si="6"/>
        <v>0</v>
      </c>
      <c r="AN126" s="251">
        <f t="shared" si="7"/>
        <v>31</v>
      </c>
      <c r="AO126" s="244"/>
      <c r="AP126" s="244"/>
      <c r="AQ126" s="248"/>
      <c r="AR126" s="214"/>
    </row>
    <row r="127" spans="1:44" s="223" customFormat="1" x14ac:dyDescent="0.2">
      <c r="A127" s="240"/>
      <c r="B127" s="240"/>
      <c r="C127" s="240"/>
      <c r="D127" s="252" t="s">
        <v>350</v>
      </c>
      <c r="E127" s="250">
        <v>103</v>
      </c>
      <c r="F127" s="252" t="s">
        <v>350</v>
      </c>
      <c r="G127" s="243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4"/>
      <c r="AB127" s="244"/>
      <c r="AC127" s="244"/>
      <c r="AD127" s="244"/>
      <c r="AE127" s="244"/>
      <c r="AF127" s="244"/>
      <c r="AG127" s="244"/>
      <c r="AH127" s="244"/>
      <c r="AI127" s="244"/>
      <c r="AJ127" s="244"/>
      <c r="AK127" s="244"/>
      <c r="AL127" s="245">
        <f t="shared" si="5"/>
        <v>0</v>
      </c>
      <c r="AM127" s="246">
        <f t="shared" si="6"/>
        <v>0</v>
      </c>
      <c r="AN127" s="251">
        <f t="shared" si="7"/>
        <v>31</v>
      </c>
      <c r="AO127" s="244"/>
      <c r="AP127" s="244"/>
      <c r="AQ127" s="248"/>
      <c r="AR127" s="214"/>
    </row>
    <row r="128" spans="1:44" s="223" customFormat="1" x14ac:dyDescent="0.2">
      <c r="A128" s="240"/>
      <c r="B128" s="240"/>
      <c r="C128" s="240"/>
      <c r="D128" s="252" t="s">
        <v>351</v>
      </c>
      <c r="E128" s="250">
        <v>104</v>
      </c>
      <c r="F128" s="252" t="s">
        <v>351</v>
      </c>
      <c r="G128" s="243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  <c r="AA128" s="244"/>
      <c r="AB128" s="244"/>
      <c r="AC128" s="244"/>
      <c r="AD128" s="244"/>
      <c r="AE128" s="244"/>
      <c r="AF128" s="244"/>
      <c r="AG128" s="244"/>
      <c r="AH128" s="244"/>
      <c r="AI128" s="244"/>
      <c r="AJ128" s="244"/>
      <c r="AK128" s="244"/>
      <c r="AL128" s="245">
        <f t="shared" si="5"/>
        <v>0</v>
      </c>
      <c r="AM128" s="246">
        <f t="shared" si="6"/>
        <v>0</v>
      </c>
      <c r="AN128" s="251">
        <f t="shared" si="7"/>
        <v>31</v>
      </c>
      <c r="AO128" s="244"/>
      <c r="AP128" s="244"/>
      <c r="AQ128" s="248"/>
      <c r="AR128" s="214"/>
    </row>
    <row r="129" spans="1:44" s="223" customFormat="1" x14ac:dyDescent="0.2">
      <c r="A129" s="240"/>
      <c r="B129" s="240"/>
      <c r="C129" s="240"/>
      <c r="D129" s="252" t="s">
        <v>352</v>
      </c>
      <c r="E129" s="250">
        <v>105</v>
      </c>
      <c r="F129" s="252" t="s">
        <v>352</v>
      </c>
      <c r="G129" s="243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5">
        <f t="shared" si="5"/>
        <v>0</v>
      </c>
      <c r="AM129" s="246">
        <f t="shared" si="6"/>
        <v>0</v>
      </c>
      <c r="AN129" s="251">
        <f t="shared" si="7"/>
        <v>31</v>
      </c>
      <c r="AO129" s="244"/>
      <c r="AP129" s="244"/>
      <c r="AQ129" s="248"/>
      <c r="AR129" s="214"/>
    </row>
    <row r="130" spans="1:44" s="223" customFormat="1" x14ac:dyDescent="0.2">
      <c r="A130" s="240"/>
      <c r="B130" s="240"/>
      <c r="C130" s="240"/>
      <c r="D130" s="252" t="s">
        <v>353</v>
      </c>
      <c r="E130" s="250">
        <v>106</v>
      </c>
      <c r="F130" s="252" t="s">
        <v>353</v>
      </c>
      <c r="G130" s="243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5">
        <f t="shared" si="5"/>
        <v>0</v>
      </c>
      <c r="AM130" s="246">
        <f t="shared" si="6"/>
        <v>0</v>
      </c>
      <c r="AN130" s="251">
        <f t="shared" si="7"/>
        <v>31</v>
      </c>
      <c r="AO130" s="244"/>
      <c r="AP130" s="244"/>
      <c r="AQ130" s="248"/>
      <c r="AR130" s="214"/>
    </row>
    <row r="131" spans="1:44" s="223" customFormat="1" ht="14.25" x14ac:dyDescent="0.2">
      <c r="A131" s="240"/>
      <c r="B131" s="240"/>
      <c r="C131" s="240"/>
      <c r="D131" s="252" t="s">
        <v>354</v>
      </c>
      <c r="E131" s="250">
        <v>107</v>
      </c>
      <c r="F131" s="252" t="s">
        <v>354</v>
      </c>
      <c r="G131" s="243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5">
        <f t="shared" si="5"/>
        <v>0</v>
      </c>
      <c r="AM131" s="246">
        <f t="shared" si="6"/>
        <v>0</v>
      </c>
      <c r="AN131" s="251">
        <f t="shared" si="7"/>
        <v>31</v>
      </c>
      <c r="AO131" s="244"/>
      <c r="AP131" s="244"/>
      <c r="AQ131" s="248"/>
      <c r="AR131" s="214"/>
    </row>
    <row r="132" spans="1:44" s="223" customFormat="1" x14ac:dyDescent="0.2">
      <c r="A132" s="240"/>
      <c r="B132" s="240"/>
      <c r="C132" s="240" t="s">
        <v>358</v>
      </c>
      <c r="D132" s="252" t="s">
        <v>359</v>
      </c>
      <c r="E132" s="250">
        <v>110</v>
      </c>
      <c r="F132" s="252" t="s">
        <v>142</v>
      </c>
      <c r="G132" s="243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5">
        <f t="shared" si="5"/>
        <v>0</v>
      </c>
      <c r="AM132" s="246">
        <f t="shared" si="6"/>
        <v>0</v>
      </c>
      <c r="AN132" s="251">
        <f t="shared" si="7"/>
        <v>31</v>
      </c>
      <c r="AO132" s="244"/>
      <c r="AP132" s="244"/>
      <c r="AQ132" s="248"/>
      <c r="AR132" s="214"/>
    </row>
    <row r="133" spans="1:44" s="223" customFormat="1" x14ac:dyDescent="0.2">
      <c r="A133" s="240"/>
      <c r="B133" s="240"/>
      <c r="C133" s="240"/>
      <c r="D133" s="252" t="s">
        <v>360</v>
      </c>
      <c r="E133" s="250">
        <v>112</v>
      </c>
      <c r="F133" s="252" t="s">
        <v>360</v>
      </c>
      <c r="G133" s="243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245">
        <f t="shared" si="5"/>
        <v>0</v>
      </c>
      <c r="AM133" s="246">
        <f t="shared" si="6"/>
        <v>0</v>
      </c>
      <c r="AN133" s="251">
        <f t="shared" si="7"/>
        <v>31</v>
      </c>
      <c r="AO133" s="244"/>
      <c r="AP133" s="244"/>
      <c r="AQ133" s="248"/>
      <c r="AR133" s="214"/>
    </row>
    <row r="134" spans="1:44" s="223" customFormat="1" x14ac:dyDescent="0.2">
      <c r="A134" s="240"/>
      <c r="B134" s="240"/>
      <c r="C134" s="240"/>
      <c r="D134" s="252" t="s">
        <v>361</v>
      </c>
      <c r="E134" s="250">
        <v>113</v>
      </c>
      <c r="F134" s="252" t="s">
        <v>361</v>
      </c>
      <c r="G134" s="243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  <c r="AA134" s="244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5">
        <f t="shared" ref="AL134:AL197" si="8">SUM(G134:AK134)</f>
        <v>0</v>
      </c>
      <c r="AM134" s="246">
        <f t="shared" ref="AM134:AM197" si="9">COUNTIF(G134:AK134,"&gt;0")</f>
        <v>0</v>
      </c>
      <c r="AN134" s="251">
        <f t="shared" ref="AN134:AN197" si="10">AM$4-AM134</f>
        <v>31</v>
      </c>
      <c r="AO134" s="244"/>
      <c r="AP134" s="244"/>
      <c r="AQ134" s="248"/>
      <c r="AR134" s="214"/>
    </row>
    <row r="135" spans="1:44" s="223" customFormat="1" x14ac:dyDescent="0.2">
      <c r="A135" s="240"/>
      <c r="B135" s="240"/>
      <c r="C135" s="240"/>
      <c r="D135" s="252" t="s">
        <v>362</v>
      </c>
      <c r="E135" s="250">
        <v>114</v>
      </c>
      <c r="F135" s="252" t="s">
        <v>362</v>
      </c>
      <c r="G135" s="243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  <c r="AA135" s="244"/>
      <c r="AB135" s="244"/>
      <c r="AC135" s="244"/>
      <c r="AD135" s="244"/>
      <c r="AE135" s="244"/>
      <c r="AF135" s="244"/>
      <c r="AG135" s="244"/>
      <c r="AH135" s="244"/>
      <c r="AI135" s="244"/>
      <c r="AJ135" s="244"/>
      <c r="AK135" s="244"/>
      <c r="AL135" s="245">
        <f t="shared" si="8"/>
        <v>0</v>
      </c>
      <c r="AM135" s="246">
        <f t="shared" si="9"/>
        <v>0</v>
      </c>
      <c r="AN135" s="251">
        <f t="shared" si="10"/>
        <v>31</v>
      </c>
      <c r="AO135" s="244"/>
      <c r="AP135" s="244"/>
      <c r="AQ135" s="248"/>
      <c r="AR135" s="214"/>
    </row>
    <row r="136" spans="1:44" s="223" customFormat="1" x14ac:dyDescent="0.2">
      <c r="A136" s="240"/>
      <c r="B136" s="240"/>
      <c r="C136" s="240"/>
      <c r="D136" s="252" t="s">
        <v>363</v>
      </c>
      <c r="E136" s="250">
        <v>115</v>
      </c>
      <c r="F136" s="252" t="s">
        <v>363</v>
      </c>
      <c r="G136" s="243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4"/>
      <c r="AF136" s="244"/>
      <c r="AG136" s="244"/>
      <c r="AH136" s="244"/>
      <c r="AI136" s="244"/>
      <c r="AJ136" s="244"/>
      <c r="AK136" s="244"/>
      <c r="AL136" s="245">
        <f t="shared" si="8"/>
        <v>0</v>
      </c>
      <c r="AM136" s="246">
        <f t="shared" si="9"/>
        <v>0</v>
      </c>
      <c r="AN136" s="251">
        <f t="shared" si="10"/>
        <v>31</v>
      </c>
      <c r="AO136" s="244"/>
      <c r="AP136" s="244"/>
      <c r="AQ136" s="248"/>
      <c r="AR136" s="214"/>
    </row>
    <row r="137" spans="1:44" s="223" customFormat="1" x14ac:dyDescent="0.2">
      <c r="A137" s="240"/>
      <c r="B137" s="240"/>
      <c r="C137" s="240"/>
      <c r="D137" s="252" t="s">
        <v>364</v>
      </c>
      <c r="E137" s="250">
        <v>116</v>
      </c>
      <c r="F137" s="252" t="s">
        <v>364</v>
      </c>
      <c r="G137" s="243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  <c r="AA137" s="244"/>
      <c r="AB137" s="244"/>
      <c r="AC137" s="244"/>
      <c r="AD137" s="244"/>
      <c r="AE137" s="244"/>
      <c r="AF137" s="244"/>
      <c r="AG137" s="244"/>
      <c r="AH137" s="244"/>
      <c r="AI137" s="244"/>
      <c r="AJ137" s="244"/>
      <c r="AK137" s="244"/>
      <c r="AL137" s="245">
        <f t="shared" si="8"/>
        <v>0</v>
      </c>
      <c r="AM137" s="246">
        <f t="shared" si="9"/>
        <v>0</v>
      </c>
      <c r="AN137" s="251">
        <f t="shared" si="10"/>
        <v>31</v>
      </c>
      <c r="AO137" s="244"/>
      <c r="AP137" s="244"/>
      <c r="AQ137" s="248"/>
      <c r="AR137" s="214"/>
    </row>
    <row r="138" spans="1:44" s="223" customFormat="1" x14ac:dyDescent="0.2">
      <c r="A138" s="240"/>
      <c r="B138" s="240"/>
      <c r="C138" s="240"/>
      <c r="D138" s="252" t="s">
        <v>365</v>
      </c>
      <c r="E138" s="250">
        <v>117</v>
      </c>
      <c r="F138" s="252" t="s">
        <v>365</v>
      </c>
      <c r="G138" s="243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  <c r="AA138" s="244"/>
      <c r="AB138" s="244"/>
      <c r="AC138" s="244"/>
      <c r="AD138" s="244"/>
      <c r="AE138" s="244"/>
      <c r="AF138" s="244"/>
      <c r="AG138" s="244"/>
      <c r="AH138" s="244"/>
      <c r="AI138" s="244"/>
      <c r="AJ138" s="244"/>
      <c r="AK138" s="244"/>
      <c r="AL138" s="245">
        <f t="shared" si="8"/>
        <v>0</v>
      </c>
      <c r="AM138" s="246">
        <f t="shared" si="9"/>
        <v>0</v>
      </c>
      <c r="AN138" s="251">
        <f t="shared" si="10"/>
        <v>31</v>
      </c>
      <c r="AO138" s="244"/>
      <c r="AP138" s="244"/>
      <c r="AQ138" s="248"/>
      <c r="AR138" s="214"/>
    </row>
    <row r="139" spans="1:44" s="223" customFormat="1" x14ac:dyDescent="0.2">
      <c r="A139" s="240"/>
      <c r="B139" s="240"/>
      <c r="C139" s="240"/>
      <c r="D139" s="252" t="s">
        <v>366</v>
      </c>
      <c r="E139" s="250">
        <v>118</v>
      </c>
      <c r="F139" s="252" t="s">
        <v>366</v>
      </c>
      <c r="G139" s="243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  <c r="AA139" s="244"/>
      <c r="AB139" s="244"/>
      <c r="AC139" s="244"/>
      <c r="AD139" s="244"/>
      <c r="AE139" s="244"/>
      <c r="AF139" s="244"/>
      <c r="AG139" s="244"/>
      <c r="AH139" s="244"/>
      <c r="AI139" s="244"/>
      <c r="AJ139" s="244"/>
      <c r="AK139" s="244"/>
      <c r="AL139" s="245">
        <f t="shared" si="8"/>
        <v>0</v>
      </c>
      <c r="AM139" s="246">
        <f t="shared" si="9"/>
        <v>0</v>
      </c>
      <c r="AN139" s="251">
        <f t="shared" si="10"/>
        <v>31</v>
      </c>
      <c r="AO139" s="244"/>
      <c r="AP139" s="244"/>
      <c r="AQ139" s="248"/>
      <c r="AR139" s="214"/>
    </row>
    <row r="140" spans="1:44" s="223" customFormat="1" x14ac:dyDescent="0.2">
      <c r="A140" s="240"/>
      <c r="B140" s="240"/>
      <c r="C140" s="240"/>
      <c r="D140" s="252" t="s">
        <v>367</v>
      </c>
      <c r="E140" s="250">
        <v>119</v>
      </c>
      <c r="F140" s="252" t="s">
        <v>367</v>
      </c>
      <c r="G140" s="243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  <c r="AA140" s="244"/>
      <c r="AB140" s="244"/>
      <c r="AC140" s="244"/>
      <c r="AD140" s="244"/>
      <c r="AE140" s="244"/>
      <c r="AF140" s="244"/>
      <c r="AG140" s="244"/>
      <c r="AH140" s="244"/>
      <c r="AI140" s="244"/>
      <c r="AJ140" s="244"/>
      <c r="AK140" s="244"/>
      <c r="AL140" s="245">
        <f t="shared" si="8"/>
        <v>0</v>
      </c>
      <c r="AM140" s="246">
        <f t="shared" si="9"/>
        <v>0</v>
      </c>
      <c r="AN140" s="251">
        <f t="shared" si="10"/>
        <v>31</v>
      </c>
      <c r="AO140" s="244"/>
      <c r="AP140" s="244"/>
      <c r="AQ140" s="248"/>
      <c r="AR140" s="214"/>
    </row>
    <row r="141" spans="1:44" s="223" customFormat="1" x14ac:dyDescent="0.2">
      <c r="A141" s="240"/>
      <c r="B141" s="240"/>
      <c r="C141" s="240"/>
      <c r="D141" s="252" t="s">
        <v>368</v>
      </c>
      <c r="E141" s="250">
        <v>120</v>
      </c>
      <c r="F141" s="252" t="s">
        <v>368</v>
      </c>
      <c r="G141" s="243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  <c r="AA141" s="244"/>
      <c r="AB141" s="244"/>
      <c r="AC141" s="244"/>
      <c r="AD141" s="244"/>
      <c r="AE141" s="244"/>
      <c r="AF141" s="244"/>
      <c r="AG141" s="244"/>
      <c r="AH141" s="244"/>
      <c r="AI141" s="244"/>
      <c r="AJ141" s="244"/>
      <c r="AK141" s="244"/>
      <c r="AL141" s="245">
        <f t="shared" si="8"/>
        <v>0</v>
      </c>
      <c r="AM141" s="246">
        <f t="shared" si="9"/>
        <v>0</v>
      </c>
      <c r="AN141" s="251">
        <f t="shared" si="10"/>
        <v>31</v>
      </c>
      <c r="AO141" s="244"/>
      <c r="AP141" s="244"/>
      <c r="AQ141" s="248"/>
      <c r="AR141" s="214"/>
    </row>
    <row r="142" spans="1:44" s="223" customFormat="1" x14ac:dyDescent="0.2">
      <c r="A142" s="240"/>
      <c r="B142" s="240"/>
      <c r="C142" s="240"/>
      <c r="D142" s="252" t="s">
        <v>369</v>
      </c>
      <c r="E142" s="250">
        <v>121</v>
      </c>
      <c r="F142" s="252" t="s">
        <v>369</v>
      </c>
      <c r="G142" s="243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  <c r="AA142" s="244"/>
      <c r="AB142" s="244"/>
      <c r="AC142" s="244"/>
      <c r="AD142" s="244"/>
      <c r="AE142" s="244"/>
      <c r="AF142" s="244"/>
      <c r="AG142" s="244"/>
      <c r="AH142" s="244"/>
      <c r="AI142" s="244"/>
      <c r="AJ142" s="244"/>
      <c r="AK142" s="244"/>
      <c r="AL142" s="245">
        <f t="shared" si="8"/>
        <v>0</v>
      </c>
      <c r="AM142" s="246">
        <f t="shared" si="9"/>
        <v>0</v>
      </c>
      <c r="AN142" s="251">
        <f t="shared" si="10"/>
        <v>31</v>
      </c>
      <c r="AO142" s="244"/>
      <c r="AP142" s="244"/>
      <c r="AQ142" s="248"/>
      <c r="AR142" s="214"/>
    </row>
    <row r="143" spans="1:44" s="223" customFormat="1" x14ac:dyDescent="0.2">
      <c r="A143" s="240"/>
      <c r="B143" s="240"/>
      <c r="C143" s="240"/>
      <c r="D143" s="252" t="s">
        <v>370</v>
      </c>
      <c r="E143" s="250">
        <v>122</v>
      </c>
      <c r="F143" s="252" t="s">
        <v>370</v>
      </c>
      <c r="G143" s="243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  <c r="AA143" s="244"/>
      <c r="AB143" s="244"/>
      <c r="AC143" s="244"/>
      <c r="AD143" s="244"/>
      <c r="AE143" s="244"/>
      <c r="AF143" s="244"/>
      <c r="AG143" s="244"/>
      <c r="AH143" s="244"/>
      <c r="AI143" s="244"/>
      <c r="AJ143" s="244"/>
      <c r="AK143" s="244"/>
      <c r="AL143" s="245">
        <f t="shared" si="8"/>
        <v>0</v>
      </c>
      <c r="AM143" s="246">
        <f t="shared" si="9"/>
        <v>0</v>
      </c>
      <c r="AN143" s="251">
        <f t="shared" si="10"/>
        <v>31</v>
      </c>
      <c r="AO143" s="244"/>
      <c r="AP143" s="244"/>
      <c r="AQ143" s="248"/>
      <c r="AR143" s="214"/>
    </row>
    <row r="144" spans="1:44" s="223" customFormat="1" x14ac:dyDescent="0.2">
      <c r="A144" s="240"/>
      <c r="B144" s="240"/>
      <c r="C144" s="240"/>
      <c r="D144" s="252" t="s">
        <v>371</v>
      </c>
      <c r="E144" s="250">
        <v>123</v>
      </c>
      <c r="F144" s="252" t="s">
        <v>371</v>
      </c>
      <c r="G144" s="243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  <c r="AA144" s="244"/>
      <c r="AB144" s="244"/>
      <c r="AC144" s="244"/>
      <c r="AD144" s="244"/>
      <c r="AE144" s="244"/>
      <c r="AF144" s="244"/>
      <c r="AG144" s="244"/>
      <c r="AH144" s="244"/>
      <c r="AI144" s="244"/>
      <c r="AJ144" s="244"/>
      <c r="AK144" s="244"/>
      <c r="AL144" s="245">
        <f t="shared" si="8"/>
        <v>0</v>
      </c>
      <c r="AM144" s="246">
        <f t="shared" si="9"/>
        <v>0</v>
      </c>
      <c r="AN144" s="251">
        <f t="shared" si="10"/>
        <v>31</v>
      </c>
      <c r="AO144" s="244"/>
      <c r="AP144" s="244"/>
      <c r="AQ144" s="248"/>
      <c r="AR144" s="214"/>
    </row>
    <row r="145" spans="1:44" s="223" customFormat="1" x14ac:dyDescent="0.2">
      <c r="A145" s="240"/>
      <c r="B145" s="240"/>
      <c r="C145" s="240"/>
      <c r="D145" s="252" t="s">
        <v>372</v>
      </c>
      <c r="E145" s="250">
        <v>124</v>
      </c>
      <c r="F145" s="252" t="s">
        <v>372</v>
      </c>
      <c r="G145" s="243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  <c r="AA145" s="244"/>
      <c r="AB145" s="244"/>
      <c r="AC145" s="244"/>
      <c r="AD145" s="244"/>
      <c r="AE145" s="244"/>
      <c r="AF145" s="244"/>
      <c r="AG145" s="244"/>
      <c r="AH145" s="244"/>
      <c r="AI145" s="244"/>
      <c r="AJ145" s="244"/>
      <c r="AK145" s="244"/>
      <c r="AL145" s="245">
        <f t="shared" si="8"/>
        <v>0</v>
      </c>
      <c r="AM145" s="246">
        <f t="shared" si="9"/>
        <v>0</v>
      </c>
      <c r="AN145" s="251">
        <f t="shared" si="10"/>
        <v>31</v>
      </c>
      <c r="AO145" s="244"/>
      <c r="AP145" s="244"/>
      <c r="AQ145" s="248"/>
      <c r="AR145" s="214"/>
    </row>
    <row r="146" spans="1:44" s="223" customFormat="1" x14ac:dyDescent="0.2">
      <c r="A146" s="240"/>
      <c r="B146" s="240"/>
      <c r="C146" s="240"/>
      <c r="D146" s="252" t="s">
        <v>373</v>
      </c>
      <c r="E146" s="250">
        <v>125</v>
      </c>
      <c r="F146" s="252" t="s">
        <v>373</v>
      </c>
      <c r="G146" s="243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  <c r="AA146" s="244"/>
      <c r="AB146" s="244"/>
      <c r="AC146" s="244"/>
      <c r="AD146" s="244"/>
      <c r="AE146" s="244"/>
      <c r="AF146" s="244"/>
      <c r="AG146" s="244"/>
      <c r="AH146" s="244"/>
      <c r="AI146" s="244"/>
      <c r="AJ146" s="244"/>
      <c r="AK146" s="244"/>
      <c r="AL146" s="245">
        <f t="shared" si="8"/>
        <v>0</v>
      </c>
      <c r="AM146" s="246">
        <f t="shared" si="9"/>
        <v>0</v>
      </c>
      <c r="AN146" s="251">
        <f t="shared" si="10"/>
        <v>31</v>
      </c>
      <c r="AO146" s="244"/>
      <c r="AP146" s="244"/>
      <c r="AQ146" s="248"/>
      <c r="AR146" s="214"/>
    </row>
    <row r="147" spans="1:44" s="223" customFormat="1" x14ac:dyDescent="0.2">
      <c r="A147" s="240"/>
      <c r="B147" s="240"/>
      <c r="C147" s="240"/>
      <c r="D147" s="252" t="s">
        <v>374</v>
      </c>
      <c r="E147" s="250">
        <v>126</v>
      </c>
      <c r="F147" s="252" t="s">
        <v>374</v>
      </c>
      <c r="G147" s="243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  <c r="AA147" s="244"/>
      <c r="AB147" s="244"/>
      <c r="AC147" s="244"/>
      <c r="AD147" s="244"/>
      <c r="AE147" s="244"/>
      <c r="AF147" s="244"/>
      <c r="AG147" s="244"/>
      <c r="AH147" s="244"/>
      <c r="AI147" s="244"/>
      <c r="AJ147" s="244"/>
      <c r="AK147" s="244"/>
      <c r="AL147" s="245">
        <f t="shared" si="8"/>
        <v>0</v>
      </c>
      <c r="AM147" s="246">
        <f t="shared" si="9"/>
        <v>0</v>
      </c>
      <c r="AN147" s="251">
        <f t="shared" si="10"/>
        <v>31</v>
      </c>
      <c r="AO147" s="244"/>
      <c r="AP147" s="244"/>
      <c r="AQ147" s="248"/>
      <c r="AR147" s="214"/>
    </row>
    <row r="148" spans="1:44" s="223" customFormat="1" x14ac:dyDescent="0.2">
      <c r="A148" s="240"/>
      <c r="B148" s="240"/>
      <c r="C148" s="240"/>
      <c r="D148" s="252" t="s">
        <v>375</v>
      </c>
      <c r="E148" s="250">
        <v>127</v>
      </c>
      <c r="F148" s="252" t="s">
        <v>375</v>
      </c>
      <c r="G148" s="243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  <c r="AA148" s="244"/>
      <c r="AB148" s="244"/>
      <c r="AC148" s="244"/>
      <c r="AD148" s="244"/>
      <c r="AE148" s="244"/>
      <c r="AF148" s="244"/>
      <c r="AG148" s="244"/>
      <c r="AH148" s="244"/>
      <c r="AI148" s="244"/>
      <c r="AJ148" s="244"/>
      <c r="AK148" s="244"/>
      <c r="AL148" s="245">
        <f t="shared" si="8"/>
        <v>0</v>
      </c>
      <c r="AM148" s="246">
        <f t="shared" si="9"/>
        <v>0</v>
      </c>
      <c r="AN148" s="251">
        <f t="shared" si="10"/>
        <v>31</v>
      </c>
      <c r="AO148" s="244"/>
      <c r="AP148" s="244"/>
      <c r="AQ148" s="248"/>
      <c r="AR148" s="214"/>
    </row>
    <row r="149" spans="1:44" s="223" customFormat="1" x14ac:dyDescent="0.2">
      <c r="A149" s="240"/>
      <c r="B149" s="240"/>
      <c r="C149" s="240"/>
      <c r="D149" s="252" t="s">
        <v>376</v>
      </c>
      <c r="E149" s="250">
        <v>128</v>
      </c>
      <c r="F149" s="252" t="s">
        <v>376</v>
      </c>
      <c r="G149" s="243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  <c r="AA149" s="244"/>
      <c r="AB149" s="244"/>
      <c r="AC149" s="244"/>
      <c r="AD149" s="244"/>
      <c r="AE149" s="244"/>
      <c r="AF149" s="244"/>
      <c r="AG149" s="244"/>
      <c r="AH149" s="244"/>
      <c r="AI149" s="244"/>
      <c r="AJ149" s="244"/>
      <c r="AK149" s="244"/>
      <c r="AL149" s="245">
        <f t="shared" si="8"/>
        <v>0</v>
      </c>
      <c r="AM149" s="246">
        <f t="shared" si="9"/>
        <v>0</v>
      </c>
      <c r="AN149" s="251">
        <f t="shared" si="10"/>
        <v>31</v>
      </c>
      <c r="AO149" s="244"/>
      <c r="AP149" s="244"/>
      <c r="AQ149" s="248"/>
      <c r="AR149" s="214"/>
    </row>
    <row r="150" spans="1:44" s="223" customFormat="1" x14ac:dyDescent="0.2">
      <c r="A150" s="240"/>
      <c r="B150" s="240"/>
      <c r="C150" s="240"/>
      <c r="D150" s="252" t="s">
        <v>377</v>
      </c>
      <c r="E150" s="250">
        <v>129</v>
      </c>
      <c r="F150" s="252" t="s">
        <v>377</v>
      </c>
      <c r="G150" s="243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4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5">
        <f t="shared" si="8"/>
        <v>0</v>
      </c>
      <c r="AM150" s="246">
        <f t="shared" si="9"/>
        <v>0</v>
      </c>
      <c r="AN150" s="251">
        <f t="shared" si="10"/>
        <v>31</v>
      </c>
      <c r="AO150" s="244"/>
      <c r="AP150" s="244"/>
      <c r="AQ150" s="248"/>
      <c r="AR150" s="214"/>
    </row>
    <row r="151" spans="1:44" s="223" customFormat="1" x14ac:dyDescent="0.2">
      <c r="A151" s="240"/>
      <c r="B151" s="240"/>
      <c r="C151" s="240"/>
      <c r="D151" s="252" t="s">
        <v>378</v>
      </c>
      <c r="E151" s="250">
        <v>130</v>
      </c>
      <c r="F151" s="252" t="s">
        <v>378</v>
      </c>
      <c r="G151" s="243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5">
        <f t="shared" si="8"/>
        <v>0</v>
      </c>
      <c r="AM151" s="246">
        <f t="shared" si="9"/>
        <v>0</v>
      </c>
      <c r="AN151" s="251">
        <f t="shared" si="10"/>
        <v>31</v>
      </c>
      <c r="AO151" s="244"/>
      <c r="AP151" s="244"/>
      <c r="AQ151" s="248"/>
      <c r="AR151" s="214"/>
    </row>
    <row r="152" spans="1:44" s="223" customFormat="1" x14ac:dyDescent="0.2">
      <c r="A152" s="240"/>
      <c r="B152" s="240"/>
      <c r="C152" s="240"/>
      <c r="D152" s="252" t="s">
        <v>379</v>
      </c>
      <c r="E152" s="250">
        <v>131</v>
      </c>
      <c r="F152" s="252" t="s">
        <v>379</v>
      </c>
      <c r="G152" s="243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5">
        <f t="shared" si="8"/>
        <v>0</v>
      </c>
      <c r="AM152" s="246">
        <f t="shared" si="9"/>
        <v>0</v>
      </c>
      <c r="AN152" s="251">
        <f t="shared" si="10"/>
        <v>31</v>
      </c>
      <c r="AO152" s="244"/>
      <c r="AP152" s="244"/>
      <c r="AQ152" s="248"/>
      <c r="AR152" s="214"/>
    </row>
    <row r="153" spans="1:44" s="223" customFormat="1" x14ac:dyDescent="0.2">
      <c r="A153" s="240"/>
      <c r="B153" s="240"/>
      <c r="C153" s="240"/>
      <c r="D153" s="252" t="s">
        <v>380</v>
      </c>
      <c r="E153" s="250">
        <v>132</v>
      </c>
      <c r="F153" s="252" t="s">
        <v>380</v>
      </c>
      <c r="G153" s="243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  <c r="AA153" s="244"/>
      <c r="AB153" s="244"/>
      <c r="AC153" s="244"/>
      <c r="AD153" s="244"/>
      <c r="AE153" s="244"/>
      <c r="AF153" s="244"/>
      <c r="AG153" s="244"/>
      <c r="AH153" s="244"/>
      <c r="AI153" s="244"/>
      <c r="AJ153" s="244"/>
      <c r="AK153" s="244"/>
      <c r="AL153" s="245">
        <f t="shared" si="8"/>
        <v>0</v>
      </c>
      <c r="AM153" s="246">
        <f t="shared" si="9"/>
        <v>0</v>
      </c>
      <c r="AN153" s="251">
        <f t="shared" si="10"/>
        <v>31</v>
      </c>
      <c r="AO153" s="244"/>
      <c r="AP153" s="244"/>
      <c r="AQ153" s="248"/>
      <c r="AR153" s="214"/>
    </row>
    <row r="154" spans="1:44" s="223" customFormat="1" x14ac:dyDescent="0.2">
      <c r="A154" s="240"/>
      <c r="B154" s="240"/>
      <c r="C154" s="240"/>
      <c r="D154" s="252" t="s">
        <v>381</v>
      </c>
      <c r="E154" s="250">
        <v>133</v>
      </c>
      <c r="F154" s="252" t="s">
        <v>381</v>
      </c>
      <c r="G154" s="243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  <c r="AA154" s="244"/>
      <c r="AB154" s="244"/>
      <c r="AC154" s="244"/>
      <c r="AD154" s="244"/>
      <c r="AE154" s="244"/>
      <c r="AF154" s="244"/>
      <c r="AG154" s="244"/>
      <c r="AH154" s="244"/>
      <c r="AI154" s="244"/>
      <c r="AJ154" s="244"/>
      <c r="AK154" s="244"/>
      <c r="AL154" s="245">
        <f t="shared" si="8"/>
        <v>0</v>
      </c>
      <c r="AM154" s="246">
        <f t="shared" si="9"/>
        <v>0</v>
      </c>
      <c r="AN154" s="251">
        <f t="shared" si="10"/>
        <v>31</v>
      </c>
      <c r="AO154" s="244"/>
      <c r="AP154" s="244"/>
      <c r="AQ154" s="248"/>
      <c r="AR154" s="214"/>
    </row>
    <row r="155" spans="1:44" s="223" customFormat="1" x14ac:dyDescent="0.2">
      <c r="A155" s="240"/>
      <c r="B155" s="240"/>
      <c r="C155" s="240"/>
      <c r="D155" s="252" t="s">
        <v>382</v>
      </c>
      <c r="E155" s="250">
        <v>134</v>
      </c>
      <c r="F155" s="252" t="s">
        <v>382</v>
      </c>
      <c r="G155" s="243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  <c r="AA155" s="244"/>
      <c r="AB155" s="244"/>
      <c r="AC155" s="244"/>
      <c r="AD155" s="244"/>
      <c r="AE155" s="244"/>
      <c r="AF155" s="244"/>
      <c r="AG155" s="244"/>
      <c r="AH155" s="244"/>
      <c r="AI155" s="244"/>
      <c r="AJ155" s="244"/>
      <c r="AK155" s="244"/>
      <c r="AL155" s="245">
        <f t="shared" si="8"/>
        <v>0</v>
      </c>
      <c r="AM155" s="246">
        <f t="shared" si="9"/>
        <v>0</v>
      </c>
      <c r="AN155" s="251">
        <f t="shared" si="10"/>
        <v>31</v>
      </c>
      <c r="AO155" s="244"/>
      <c r="AP155" s="244"/>
      <c r="AQ155" s="248"/>
      <c r="AR155" s="214"/>
    </row>
    <row r="156" spans="1:44" s="223" customFormat="1" x14ac:dyDescent="0.2">
      <c r="A156" s="240"/>
      <c r="B156" s="240"/>
      <c r="C156" s="240"/>
      <c r="D156" s="252" t="s">
        <v>383</v>
      </c>
      <c r="E156" s="250">
        <v>135</v>
      </c>
      <c r="F156" s="252" t="s">
        <v>383</v>
      </c>
      <c r="G156" s="243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  <c r="AA156" s="244"/>
      <c r="AB156" s="244"/>
      <c r="AC156" s="244"/>
      <c r="AD156" s="244"/>
      <c r="AE156" s="244"/>
      <c r="AF156" s="244"/>
      <c r="AG156" s="244"/>
      <c r="AH156" s="244"/>
      <c r="AI156" s="244"/>
      <c r="AJ156" s="244"/>
      <c r="AK156" s="244"/>
      <c r="AL156" s="245">
        <f t="shared" si="8"/>
        <v>0</v>
      </c>
      <c r="AM156" s="246">
        <f t="shared" si="9"/>
        <v>0</v>
      </c>
      <c r="AN156" s="251">
        <f t="shared" si="10"/>
        <v>31</v>
      </c>
      <c r="AO156" s="244"/>
      <c r="AP156" s="244"/>
      <c r="AQ156" s="248"/>
      <c r="AR156" s="214"/>
    </row>
    <row r="157" spans="1:44" s="223" customFormat="1" x14ac:dyDescent="0.2">
      <c r="A157" s="240"/>
      <c r="B157" s="240"/>
      <c r="C157" s="240"/>
      <c r="D157" s="252" t="s">
        <v>384</v>
      </c>
      <c r="E157" s="250">
        <v>136</v>
      </c>
      <c r="F157" s="252" t="s">
        <v>384</v>
      </c>
      <c r="G157" s="243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  <c r="AA157" s="244"/>
      <c r="AB157" s="244"/>
      <c r="AC157" s="244"/>
      <c r="AD157" s="244"/>
      <c r="AE157" s="244"/>
      <c r="AF157" s="244"/>
      <c r="AG157" s="244"/>
      <c r="AH157" s="244"/>
      <c r="AI157" s="244"/>
      <c r="AJ157" s="244"/>
      <c r="AK157" s="244"/>
      <c r="AL157" s="245">
        <f t="shared" si="8"/>
        <v>0</v>
      </c>
      <c r="AM157" s="246">
        <f t="shared" si="9"/>
        <v>0</v>
      </c>
      <c r="AN157" s="251">
        <f t="shared" si="10"/>
        <v>31</v>
      </c>
      <c r="AO157" s="244"/>
      <c r="AP157" s="244"/>
      <c r="AQ157" s="248"/>
      <c r="AR157" s="214"/>
    </row>
    <row r="158" spans="1:44" s="223" customFormat="1" x14ac:dyDescent="0.2">
      <c r="A158" s="240"/>
      <c r="B158" s="240"/>
      <c r="C158" s="240"/>
      <c r="D158" s="252" t="s">
        <v>385</v>
      </c>
      <c r="E158" s="250">
        <v>137</v>
      </c>
      <c r="F158" s="252" t="s">
        <v>385</v>
      </c>
      <c r="G158" s="243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  <c r="AA158" s="244"/>
      <c r="AB158" s="244"/>
      <c r="AC158" s="244"/>
      <c r="AD158" s="244"/>
      <c r="AE158" s="244"/>
      <c r="AF158" s="244"/>
      <c r="AG158" s="244"/>
      <c r="AH158" s="244"/>
      <c r="AI158" s="244"/>
      <c r="AJ158" s="244"/>
      <c r="AK158" s="244"/>
      <c r="AL158" s="245">
        <f t="shared" si="8"/>
        <v>0</v>
      </c>
      <c r="AM158" s="246">
        <f t="shared" si="9"/>
        <v>0</v>
      </c>
      <c r="AN158" s="251">
        <f t="shared" si="10"/>
        <v>31</v>
      </c>
      <c r="AO158" s="244"/>
      <c r="AP158" s="244"/>
      <c r="AQ158" s="248"/>
      <c r="AR158" s="214"/>
    </row>
    <row r="159" spans="1:44" s="223" customFormat="1" x14ac:dyDescent="0.2">
      <c r="A159" s="240"/>
      <c r="B159" s="240"/>
      <c r="C159" s="240"/>
      <c r="D159" s="252" t="s">
        <v>386</v>
      </c>
      <c r="E159" s="250">
        <v>138</v>
      </c>
      <c r="F159" s="252" t="s">
        <v>386</v>
      </c>
      <c r="G159" s="243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  <c r="AA159" s="244"/>
      <c r="AB159" s="244"/>
      <c r="AC159" s="244"/>
      <c r="AD159" s="244"/>
      <c r="AE159" s="244"/>
      <c r="AF159" s="244"/>
      <c r="AG159" s="244"/>
      <c r="AH159" s="244"/>
      <c r="AI159" s="244"/>
      <c r="AJ159" s="244"/>
      <c r="AK159" s="244"/>
      <c r="AL159" s="245">
        <f t="shared" si="8"/>
        <v>0</v>
      </c>
      <c r="AM159" s="246">
        <f t="shared" si="9"/>
        <v>0</v>
      </c>
      <c r="AN159" s="251">
        <f t="shared" si="10"/>
        <v>31</v>
      </c>
      <c r="AO159" s="244"/>
      <c r="AP159" s="244"/>
      <c r="AQ159" s="248"/>
      <c r="AR159" s="214"/>
    </row>
    <row r="160" spans="1:44" s="223" customFormat="1" x14ac:dyDescent="0.2">
      <c r="A160" s="240"/>
      <c r="B160" s="240"/>
      <c r="C160" s="240"/>
      <c r="D160" s="252" t="s">
        <v>387</v>
      </c>
      <c r="E160" s="250">
        <v>139</v>
      </c>
      <c r="F160" s="252" t="s">
        <v>387</v>
      </c>
      <c r="G160" s="243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  <c r="AA160" s="244"/>
      <c r="AB160" s="244"/>
      <c r="AC160" s="244"/>
      <c r="AD160" s="244"/>
      <c r="AE160" s="244"/>
      <c r="AF160" s="244"/>
      <c r="AG160" s="244"/>
      <c r="AH160" s="244"/>
      <c r="AI160" s="244"/>
      <c r="AJ160" s="244"/>
      <c r="AK160" s="244"/>
      <c r="AL160" s="245">
        <f t="shared" si="8"/>
        <v>0</v>
      </c>
      <c r="AM160" s="246">
        <f t="shared" si="9"/>
        <v>0</v>
      </c>
      <c r="AN160" s="251">
        <f t="shared" si="10"/>
        <v>31</v>
      </c>
      <c r="AO160" s="244"/>
      <c r="AP160" s="244"/>
      <c r="AQ160" s="248"/>
      <c r="AR160" s="214"/>
    </row>
    <row r="161" spans="1:44" s="223" customFormat="1" x14ac:dyDescent="0.2">
      <c r="A161" s="240"/>
      <c r="B161" s="240"/>
      <c r="C161" s="240"/>
      <c r="D161" s="252" t="s">
        <v>388</v>
      </c>
      <c r="E161" s="250">
        <v>140</v>
      </c>
      <c r="F161" s="252" t="s">
        <v>388</v>
      </c>
      <c r="G161" s="243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  <c r="AA161" s="244"/>
      <c r="AB161" s="244"/>
      <c r="AC161" s="244"/>
      <c r="AD161" s="244"/>
      <c r="AE161" s="244"/>
      <c r="AF161" s="244"/>
      <c r="AG161" s="244"/>
      <c r="AH161" s="244"/>
      <c r="AI161" s="244"/>
      <c r="AJ161" s="244"/>
      <c r="AK161" s="244"/>
      <c r="AL161" s="245">
        <f t="shared" si="8"/>
        <v>0</v>
      </c>
      <c r="AM161" s="246">
        <f t="shared" si="9"/>
        <v>0</v>
      </c>
      <c r="AN161" s="251">
        <f t="shared" si="10"/>
        <v>31</v>
      </c>
      <c r="AO161" s="244"/>
      <c r="AP161" s="244"/>
      <c r="AQ161" s="248"/>
      <c r="AR161" s="214"/>
    </row>
    <row r="162" spans="1:44" s="223" customFormat="1" x14ac:dyDescent="0.2">
      <c r="A162" s="240"/>
      <c r="B162" s="240"/>
      <c r="C162" s="240"/>
      <c r="D162" s="252" t="s">
        <v>389</v>
      </c>
      <c r="E162" s="250">
        <v>141</v>
      </c>
      <c r="F162" s="252" t="s">
        <v>389</v>
      </c>
      <c r="G162" s="243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  <c r="AA162" s="244"/>
      <c r="AB162" s="244"/>
      <c r="AC162" s="244"/>
      <c r="AD162" s="244"/>
      <c r="AE162" s="244"/>
      <c r="AF162" s="244"/>
      <c r="AG162" s="244"/>
      <c r="AH162" s="244"/>
      <c r="AI162" s="244"/>
      <c r="AJ162" s="244"/>
      <c r="AK162" s="244"/>
      <c r="AL162" s="245">
        <f t="shared" si="8"/>
        <v>0</v>
      </c>
      <c r="AM162" s="246">
        <f t="shared" si="9"/>
        <v>0</v>
      </c>
      <c r="AN162" s="251">
        <f t="shared" si="10"/>
        <v>31</v>
      </c>
      <c r="AO162" s="244"/>
      <c r="AP162" s="244"/>
      <c r="AQ162" s="248"/>
      <c r="AR162" s="214"/>
    </row>
    <row r="163" spans="1:44" s="223" customFormat="1" x14ac:dyDescent="0.2">
      <c r="A163" s="240"/>
      <c r="B163" s="240"/>
      <c r="C163" s="240"/>
      <c r="D163" s="252" t="s">
        <v>390</v>
      </c>
      <c r="E163" s="250">
        <v>142</v>
      </c>
      <c r="F163" s="252" t="s">
        <v>390</v>
      </c>
      <c r="G163" s="243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  <c r="AA163" s="244"/>
      <c r="AB163" s="244"/>
      <c r="AC163" s="244"/>
      <c r="AD163" s="244"/>
      <c r="AE163" s="244"/>
      <c r="AF163" s="244"/>
      <c r="AG163" s="244"/>
      <c r="AH163" s="244"/>
      <c r="AI163" s="244"/>
      <c r="AJ163" s="244"/>
      <c r="AK163" s="244"/>
      <c r="AL163" s="245">
        <f t="shared" si="8"/>
        <v>0</v>
      </c>
      <c r="AM163" s="246">
        <f t="shared" si="9"/>
        <v>0</v>
      </c>
      <c r="AN163" s="251">
        <f t="shared" si="10"/>
        <v>31</v>
      </c>
      <c r="AO163" s="244"/>
      <c r="AP163" s="244"/>
      <c r="AQ163" s="248"/>
      <c r="AR163" s="214"/>
    </row>
    <row r="164" spans="1:44" s="223" customFormat="1" x14ac:dyDescent="0.2">
      <c r="A164" s="240"/>
      <c r="B164" s="240"/>
      <c r="C164" s="240"/>
      <c r="D164" s="252" t="s">
        <v>391</v>
      </c>
      <c r="E164" s="250">
        <v>143</v>
      </c>
      <c r="F164" s="252" t="s">
        <v>391</v>
      </c>
      <c r="G164" s="243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  <c r="AA164" s="244"/>
      <c r="AB164" s="244"/>
      <c r="AC164" s="244"/>
      <c r="AD164" s="244"/>
      <c r="AE164" s="244"/>
      <c r="AF164" s="244"/>
      <c r="AG164" s="244"/>
      <c r="AH164" s="244"/>
      <c r="AI164" s="244"/>
      <c r="AJ164" s="244"/>
      <c r="AK164" s="244"/>
      <c r="AL164" s="245">
        <f t="shared" si="8"/>
        <v>0</v>
      </c>
      <c r="AM164" s="246">
        <f t="shared" si="9"/>
        <v>0</v>
      </c>
      <c r="AN164" s="251">
        <f t="shared" si="10"/>
        <v>31</v>
      </c>
      <c r="AO164" s="244"/>
      <c r="AP164" s="244"/>
      <c r="AQ164" s="248"/>
      <c r="AR164" s="214"/>
    </row>
    <row r="165" spans="1:44" s="223" customFormat="1" x14ac:dyDescent="0.2">
      <c r="A165" s="240"/>
      <c r="B165" s="240"/>
      <c r="C165" s="240"/>
      <c r="D165" s="252" t="s">
        <v>392</v>
      </c>
      <c r="E165" s="250">
        <v>144</v>
      </c>
      <c r="F165" s="252" t="s">
        <v>392</v>
      </c>
      <c r="G165" s="243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  <c r="AA165" s="244"/>
      <c r="AB165" s="244"/>
      <c r="AC165" s="244"/>
      <c r="AD165" s="244"/>
      <c r="AE165" s="244"/>
      <c r="AF165" s="244"/>
      <c r="AG165" s="244"/>
      <c r="AH165" s="244"/>
      <c r="AI165" s="244"/>
      <c r="AJ165" s="244"/>
      <c r="AK165" s="244"/>
      <c r="AL165" s="245">
        <f t="shared" si="8"/>
        <v>0</v>
      </c>
      <c r="AM165" s="246">
        <f t="shared" si="9"/>
        <v>0</v>
      </c>
      <c r="AN165" s="251">
        <f t="shared" si="10"/>
        <v>31</v>
      </c>
      <c r="AO165" s="244"/>
      <c r="AP165" s="244"/>
      <c r="AQ165" s="248"/>
      <c r="AR165" s="214"/>
    </row>
    <row r="166" spans="1:44" s="223" customFormat="1" x14ac:dyDescent="0.2">
      <c r="A166" s="240"/>
      <c r="B166" s="240"/>
      <c r="C166" s="240"/>
      <c r="D166" s="252" t="s">
        <v>393</v>
      </c>
      <c r="E166" s="250">
        <v>145</v>
      </c>
      <c r="F166" s="252" t="s">
        <v>393</v>
      </c>
      <c r="G166" s="243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  <c r="AA166" s="244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5">
        <f t="shared" si="8"/>
        <v>0</v>
      </c>
      <c r="AM166" s="246">
        <f t="shared" si="9"/>
        <v>0</v>
      </c>
      <c r="AN166" s="251">
        <f t="shared" si="10"/>
        <v>31</v>
      </c>
      <c r="AO166" s="244"/>
      <c r="AP166" s="244"/>
      <c r="AQ166" s="248"/>
      <c r="AR166" s="214"/>
    </row>
    <row r="167" spans="1:44" s="223" customFormat="1" x14ac:dyDescent="0.2">
      <c r="A167" s="240"/>
      <c r="B167" s="240"/>
      <c r="C167" s="240"/>
      <c r="D167" s="252" t="s">
        <v>394</v>
      </c>
      <c r="E167" s="250">
        <v>146</v>
      </c>
      <c r="F167" s="252" t="s">
        <v>394</v>
      </c>
      <c r="G167" s="243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5">
        <f t="shared" si="8"/>
        <v>0</v>
      </c>
      <c r="AM167" s="246">
        <f t="shared" si="9"/>
        <v>0</v>
      </c>
      <c r="AN167" s="251">
        <f t="shared" si="10"/>
        <v>31</v>
      </c>
      <c r="AO167" s="244"/>
      <c r="AP167" s="244"/>
      <c r="AQ167" s="248"/>
      <c r="AR167" s="214"/>
    </row>
    <row r="168" spans="1:44" s="223" customFormat="1" x14ac:dyDescent="0.2">
      <c r="A168" s="240"/>
      <c r="B168" s="240"/>
      <c r="C168" s="240"/>
      <c r="D168" s="252" t="s">
        <v>395</v>
      </c>
      <c r="E168" s="250">
        <v>147</v>
      </c>
      <c r="F168" s="252" t="s">
        <v>395</v>
      </c>
      <c r="G168" s="243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5">
        <f t="shared" si="8"/>
        <v>0</v>
      </c>
      <c r="AM168" s="246">
        <f t="shared" si="9"/>
        <v>0</v>
      </c>
      <c r="AN168" s="251">
        <f t="shared" si="10"/>
        <v>31</v>
      </c>
      <c r="AO168" s="244"/>
      <c r="AP168" s="244"/>
      <c r="AQ168" s="248"/>
      <c r="AR168" s="214"/>
    </row>
    <row r="169" spans="1:44" s="223" customFormat="1" x14ac:dyDescent="0.2">
      <c r="A169" s="240"/>
      <c r="B169" s="240"/>
      <c r="C169" s="240"/>
      <c r="D169" s="252" t="s">
        <v>396</v>
      </c>
      <c r="E169" s="250">
        <v>148</v>
      </c>
      <c r="F169" s="252" t="s">
        <v>396</v>
      </c>
      <c r="G169" s="243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  <c r="AA169" s="244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44"/>
      <c r="AL169" s="245">
        <f t="shared" si="8"/>
        <v>0</v>
      </c>
      <c r="AM169" s="246">
        <f t="shared" si="9"/>
        <v>0</v>
      </c>
      <c r="AN169" s="251">
        <f t="shared" si="10"/>
        <v>31</v>
      </c>
      <c r="AO169" s="244"/>
      <c r="AP169" s="244"/>
      <c r="AQ169" s="248"/>
      <c r="AR169" s="214"/>
    </row>
    <row r="170" spans="1:44" s="223" customFormat="1" x14ac:dyDescent="0.2">
      <c r="A170" s="240"/>
      <c r="B170" s="240"/>
      <c r="C170" s="240"/>
      <c r="D170" s="252" t="s">
        <v>397</v>
      </c>
      <c r="E170" s="250">
        <v>149</v>
      </c>
      <c r="F170" s="252" t="s">
        <v>397</v>
      </c>
      <c r="G170" s="243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  <c r="AA170" s="244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44"/>
      <c r="AL170" s="245">
        <f t="shared" si="8"/>
        <v>0</v>
      </c>
      <c r="AM170" s="246">
        <f t="shared" si="9"/>
        <v>0</v>
      </c>
      <c r="AN170" s="251">
        <f t="shared" si="10"/>
        <v>31</v>
      </c>
      <c r="AO170" s="244"/>
      <c r="AP170" s="244"/>
      <c r="AQ170" s="248"/>
      <c r="AR170" s="214"/>
    </row>
    <row r="171" spans="1:44" s="223" customFormat="1" x14ac:dyDescent="0.2">
      <c r="A171" s="240"/>
      <c r="B171" s="240"/>
      <c r="C171" s="240"/>
      <c r="D171" s="252" t="s">
        <v>398</v>
      </c>
      <c r="E171" s="250">
        <v>150</v>
      </c>
      <c r="F171" s="252" t="s">
        <v>398</v>
      </c>
      <c r="G171" s="243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44"/>
      <c r="AL171" s="245">
        <f t="shared" si="8"/>
        <v>0</v>
      </c>
      <c r="AM171" s="246">
        <f t="shared" si="9"/>
        <v>0</v>
      </c>
      <c r="AN171" s="251">
        <f t="shared" si="10"/>
        <v>31</v>
      </c>
      <c r="AO171" s="244"/>
      <c r="AP171" s="244"/>
      <c r="AQ171" s="248"/>
      <c r="AR171" s="214"/>
    </row>
    <row r="172" spans="1:44" s="223" customFormat="1" x14ac:dyDescent="0.2">
      <c r="A172" s="240"/>
      <c r="B172" s="240"/>
      <c r="C172" s="240"/>
      <c r="D172" s="252" t="s">
        <v>399</v>
      </c>
      <c r="E172" s="250">
        <v>151</v>
      </c>
      <c r="F172" s="252" t="s">
        <v>399</v>
      </c>
      <c r="G172" s="243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44"/>
      <c r="AL172" s="245">
        <f t="shared" si="8"/>
        <v>0</v>
      </c>
      <c r="AM172" s="246">
        <f t="shared" si="9"/>
        <v>0</v>
      </c>
      <c r="AN172" s="251">
        <f t="shared" si="10"/>
        <v>31</v>
      </c>
      <c r="AO172" s="244"/>
      <c r="AP172" s="244"/>
      <c r="AQ172" s="248"/>
      <c r="AR172" s="214"/>
    </row>
    <row r="173" spans="1:44" s="223" customFormat="1" x14ac:dyDescent="0.2">
      <c r="A173" s="240"/>
      <c r="B173" s="240"/>
      <c r="C173" s="240"/>
      <c r="D173" s="252" t="s">
        <v>400</v>
      </c>
      <c r="E173" s="250">
        <v>152</v>
      </c>
      <c r="F173" s="252" t="s">
        <v>400</v>
      </c>
      <c r="G173" s="243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44"/>
      <c r="AL173" s="245">
        <f t="shared" si="8"/>
        <v>0</v>
      </c>
      <c r="AM173" s="246">
        <f t="shared" si="9"/>
        <v>0</v>
      </c>
      <c r="AN173" s="251">
        <f t="shared" si="10"/>
        <v>31</v>
      </c>
      <c r="AO173" s="244"/>
      <c r="AP173" s="244"/>
      <c r="AQ173" s="248"/>
      <c r="AR173" s="214"/>
    </row>
    <row r="174" spans="1:44" s="223" customFormat="1" x14ac:dyDescent="0.2">
      <c r="A174" s="240"/>
      <c r="B174" s="240"/>
      <c r="C174" s="240"/>
      <c r="D174" s="252" t="s">
        <v>401</v>
      </c>
      <c r="E174" s="250">
        <v>153</v>
      </c>
      <c r="F174" s="252" t="s">
        <v>401</v>
      </c>
      <c r="G174" s="243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44"/>
      <c r="AL174" s="245">
        <f t="shared" si="8"/>
        <v>0</v>
      </c>
      <c r="AM174" s="246">
        <f t="shared" si="9"/>
        <v>0</v>
      </c>
      <c r="AN174" s="251">
        <f t="shared" si="10"/>
        <v>31</v>
      </c>
      <c r="AO174" s="244"/>
      <c r="AP174" s="244"/>
      <c r="AQ174" s="248"/>
      <c r="AR174" s="214"/>
    </row>
    <row r="175" spans="1:44" s="223" customFormat="1" x14ac:dyDescent="0.2">
      <c r="A175" s="240"/>
      <c r="B175" s="240"/>
      <c r="C175" s="240"/>
      <c r="D175" s="252" t="s">
        <v>402</v>
      </c>
      <c r="E175" s="250">
        <v>154</v>
      </c>
      <c r="F175" s="252" t="s">
        <v>402</v>
      </c>
      <c r="G175" s="243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44"/>
      <c r="AL175" s="245">
        <f t="shared" si="8"/>
        <v>0</v>
      </c>
      <c r="AM175" s="246">
        <f t="shared" si="9"/>
        <v>0</v>
      </c>
      <c r="AN175" s="251">
        <f t="shared" si="10"/>
        <v>31</v>
      </c>
      <c r="AO175" s="244"/>
      <c r="AP175" s="244"/>
      <c r="AQ175" s="248"/>
      <c r="AR175" s="214"/>
    </row>
    <row r="176" spans="1:44" s="223" customFormat="1" x14ac:dyDescent="0.2">
      <c r="A176" s="240"/>
      <c r="B176" s="240"/>
      <c r="C176" s="240"/>
      <c r="D176" s="252" t="s">
        <v>403</v>
      </c>
      <c r="E176" s="250">
        <v>155</v>
      </c>
      <c r="F176" s="252" t="s">
        <v>403</v>
      </c>
      <c r="G176" s="243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44"/>
      <c r="AL176" s="245">
        <f t="shared" si="8"/>
        <v>0</v>
      </c>
      <c r="AM176" s="246">
        <f t="shared" si="9"/>
        <v>0</v>
      </c>
      <c r="AN176" s="251">
        <f t="shared" si="10"/>
        <v>31</v>
      </c>
      <c r="AO176" s="244"/>
      <c r="AP176" s="244"/>
      <c r="AQ176" s="248"/>
      <c r="AR176" s="214"/>
    </row>
    <row r="177" spans="1:44" s="223" customFormat="1" x14ac:dyDescent="0.2">
      <c r="A177" s="240"/>
      <c r="B177" s="240"/>
      <c r="C177" s="240"/>
      <c r="D177" s="252" t="s">
        <v>404</v>
      </c>
      <c r="E177" s="250">
        <v>156</v>
      </c>
      <c r="F177" s="252" t="s">
        <v>404</v>
      </c>
      <c r="G177" s="243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  <c r="AA177" s="244"/>
      <c r="AB177" s="244"/>
      <c r="AC177" s="244"/>
      <c r="AD177" s="244"/>
      <c r="AE177" s="244"/>
      <c r="AF177" s="244"/>
      <c r="AG177" s="244"/>
      <c r="AH177" s="244"/>
      <c r="AI177" s="244"/>
      <c r="AJ177" s="244"/>
      <c r="AK177" s="244"/>
      <c r="AL177" s="245">
        <f t="shared" si="8"/>
        <v>0</v>
      </c>
      <c r="AM177" s="246">
        <f t="shared" si="9"/>
        <v>0</v>
      </c>
      <c r="AN177" s="251">
        <f t="shared" si="10"/>
        <v>31</v>
      </c>
      <c r="AO177" s="244"/>
      <c r="AP177" s="244"/>
      <c r="AQ177" s="248"/>
      <c r="AR177" s="214"/>
    </row>
    <row r="178" spans="1:44" s="223" customFormat="1" x14ac:dyDescent="0.2">
      <c r="A178" s="240"/>
      <c r="B178" s="240"/>
      <c r="C178" s="240"/>
      <c r="D178" s="252" t="s">
        <v>405</v>
      </c>
      <c r="E178" s="250">
        <v>157</v>
      </c>
      <c r="F178" s="252" t="s">
        <v>405</v>
      </c>
      <c r="G178" s="243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  <c r="AA178" s="244"/>
      <c r="AB178" s="244"/>
      <c r="AC178" s="244"/>
      <c r="AD178" s="244"/>
      <c r="AE178" s="244"/>
      <c r="AF178" s="244"/>
      <c r="AG178" s="244"/>
      <c r="AH178" s="244"/>
      <c r="AI178" s="244"/>
      <c r="AJ178" s="244"/>
      <c r="AK178" s="244"/>
      <c r="AL178" s="245">
        <f t="shared" si="8"/>
        <v>0</v>
      </c>
      <c r="AM178" s="246">
        <f t="shared" si="9"/>
        <v>0</v>
      </c>
      <c r="AN178" s="251">
        <f t="shared" si="10"/>
        <v>31</v>
      </c>
      <c r="AO178" s="244"/>
      <c r="AP178" s="244"/>
      <c r="AQ178" s="248"/>
      <c r="AR178" s="214"/>
    </row>
    <row r="179" spans="1:44" s="223" customFormat="1" x14ac:dyDescent="0.2">
      <c r="A179" s="240"/>
      <c r="B179" s="240"/>
      <c r="C179" s="240"/>
      <c r="D179" s="252" t="s">
        <v>406</v>
      </c>
      <c r="E179" s="250">
        <v>158</v>
      </c>
      <c r="F179" s="252" t="s">
        <v>406</v>
      </c>
      <c r="G179" s="243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  <c r="AA179" s="244"/>
      <c r="AB179" s="244"/>
      <c r="AC179" s="244"/>
      <c r="AD179" s="244"/>
      <c r="AE179" s="244"/>
      <c r="AF179" s="244"/>
      <c r="AG179" s="244"/>
      <c r="AH179" s="244"/>
      <c r="AI179" s="244"/>
      <c r="AJ179" s="244"/>
      <c r="AK179" s="244"/>
      <c r="AL179" s="245">
        <f t="shared" si="8"/>
        <v>0</v>
      </c>
      <c r="AM179" s="246">
        <f t="shared" si="9"/>
        <v>0</v>
      </c>
      <c r="AN179" s="251">
        <f t="shared" si="10"/>
        <v>31</v>
      </c>
      <c r="AO179" s="244"/>
      <c r="AP179" s="244"/>
      <c r="AQ179" s="248"/>
      <c r="AR179" s="214"/>
    </row>
    <row r="180" spans="1:44" s="223" customFormat="1" x14ac:dyDescent="0.2">
      <c r="A180" s="240"/>
      <c r="B180" s="240"/>
      <c r="C180" s="240"/>
      <c r="D180" s="252" t="s">
        <v>324</v>
      </c>
      <c r="E180" s="250">
        <v>159</v>
      </c>
      <c r="F180" s="252" t="s">
        <v>324</v>
      </c>
      <c r="G180" s="243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  <c r="AA180" s="244"/>
      <c r="AB180" s="244"/>
      <c r="AC180" s="244"/>
      <c r="AD180" s="244"/>
      <c r="AE180" s="244"/>
      <c r="AF180" s="244"/>
      <c r="AG180" s="244"/>
      <c r="AH180" s="244"/>
      <c r="AI180" s="244"/>
      <c r="AJ180" s="244"/>
      <c r="AK180" s="244"/>
      <c r="AL180" s="245">
        <f t="shared" si="8"/>
        <v>0</v>
      </c>
      <c r="AM180" s="246">
        <f t="shared" si="9"/>
        <v>0</v>
      </c>
      <c r="AN180" s="251">
        <f t="shared" si="10"/>
        <v>31</v>
      </c>
      <c r="AO180" s="244"/>
      <c r="AP180" s="244"/>
      <c r="AQ180" s="248"/>
      <c r="AR180" s="214"/>
    </row>
    <row r="181" spans="1:44" s="223" customFormat="1" x14ac:dyDescent="0.2">
      <c r="A181" s="240"/>
      <c r="B181" s="240"/>
      <c r="C181" s="240"/>
      <c r="D181" s="252" t="s">
        <v>407</v>
      </c>
      <c r="E181" s="250">
        <v>160</v>
      </c>
      <c r="F181" s="252" t="s">
        <v>407</v>
      </c>
      <c r="G181" s="243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244"/>
      <c r="AD181" s="244"/>
      <c r="AE181" s="244"/>
      <c r="AF181" s="244"/>
      <c r="AG181" s="244"/>
      <c r="AH181" s="244"/>
      <c r="AI181" s="244"/>
      <c r="AJ181" s="244"/>
      <c r="AK181" s="244"/>
      <c r="AL181" s="245">
        <f t="shared" si="8"/>
        <v>0</v>
      </c>
      <c r="AM181" s="246">
        <f t="shared" si="9"/>
        <v>0</v>
      </c>
      <c r="AN181" s="251">
        <f t="shared" si="10"/>
        <v>31</v>
      </c>
      <c r="AO181" s="244"/>
      <c r="AP181" s="244"/>
      <c r="AQ181" s="248"/>
      <c r="AR181" s="214"/>
    </row>
    <row r="182" spans="1:44" s="223" customFormat="1" x14ac:dyDescent="0.2">
      <c r="A182" s="240"/>
      <c r="B182" s="240"/>
      <c r="C182" s="240"/>
      <c r="D182" s="252" t="s">
        <v>408</v>
      </c>
      <c r="E182" s="250">
        <v>161</v>
      </c>
      <c r="F182" s="252" t="s">
        <v>408</v>
      </c>
      <c r="G182" s="243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  <c r="AA182" s="244"/>
      <c r="AB182" s="244"/>
      <c r="AC182" s="244"/>
      <c r="AD182" s="244"/>
      <c r="AE182" s="244"/>
      <c r="AF182" s="244"/>
      <c r="AG182" s="244"/>
      <c r="AH182" s="244"/>
      <c r="AI182" s="244"/>
      <c r="AJ182" s="244"/>
      <c r="AK182" s="244"/>
      <c r="AL182" s="245">
        <f t="shared" si="8"/>
        <v>0</v>
      </c>
      <c r="AM182" s="246">
        <f t="shared" si="9"/>
        <v>0</v>
      </c>
      <c r="AN182" s="251">
        <f t="shared" si="10"/>
        <v>31</v>
      </c>
      <c r="AO182" s="244"/>
      <c r="AP182" s="244"/>
      <c r="AQ182" s="248"/>
      <c r="AR182" s="214"/>
    </row>
    <row r="183" spans="1:44" s="223" customFormat="1" x14ac:dyDescent="0.2">
      <c r="A183" s="240"/>
      <c r="B183" s="240"/>
      <c r="C183" s="240"/>
      <c r="D183" s="252" t="s">
        <v>409</v>
      </c>
      <c r="E183" s="250">
        <v>162</v>
      </c>
      <c r="F183" s="252" t="s">
        <v>409</v>
      </c>
      <c r="G183" s="243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  <c r="AA183" s="244"/>
      <c r="AB183" s="244"/>
      <c r="AC183" s="244"/>
      <c r="AD183" s="244"/>
      <c r="AE183" s="244"/>
      <c r="AF183" s="244"/>
      <c r="AG183" s="244"/>
      <c r="AH183" s="244"/>
      <c r="AI183" s="244"/>
      <c r="AJ183" s="244"/>
      <c r="AK183" s="244"/>
      <c r="AL183" s="245">
        <f t="shared" si="8"/>
        <v>0</v>
      </c>
      <c r="AM183" s="246">
        <f t="shared" si="9"/>
        <v>0</v>
      </c>
      <c r="AN183" s="251">
        <f t="shared" si="10"/>
        <v>31</v>
      </c>
      <c r="AO183" s="244"/>
      <c r="AP183" s="244"/>
      <c r="AQ183" s="248"/>
      <c r="AR183" s="214"/>
    </row>
    <row r="184" spans="1:44" s="223" customFormat="1" x14ac:dyDescent="0.2">
      <c r="A184" s="240"/>
      <c r="B184" s="240"/>
      <c r="C184" s="240"/>
      <c r="D184" s="252" t="s">
        <v>410</v>
      </c>
      <c r="E184" s="250">
        <v>163</v>
      </c>
      <c r="F184" s="252" t="s">
        <v>410</v>
      </c>
      <c r="G184" s="243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  <c r="AA184" s="244"/>
      <c r="AB184" s="244"/>
      <c r="AC184" s="244"/>
      <c r="AD184" s="244"/>
      <c r="AE184" s="244"/>
      <c r="AF184" s="244"/>
      <c r="AG184" s="244"/>
      <c r="AH184" s="244"/>
      <c r="AI184" s="244"/>
      <c r="AJ184" s="244"/>
      <c r="AK184" s="244"/>
      <c r="AL184" s="245">
        <f t="shared" si="8"/>
        <v>0</v>
      </c>
      <c r="AM184" s="246">
        <f t="shared" si="9"/>
        <v>0</v>
      </c>
      <c r="AN184" s="251">
        <f t="shared" si="10"/>
        <v>31</v>
      </c>
      <c r="AO184" s="244"/>
      <c r="AP184" s="244"/>
      <c r="AQ184" s="248"/>
      <c r="AR184" s="214"/>
    </row>
    <row r="185" spans="1:44" s="223" customFormat="1" x14ac:dyDescent="0.2">
      <c r="A185" s="240"/>
      <c r="B185" s="240"/>
      <c r="C185" s="240"/>
      <c r="D185" s="252" t="s">
        <v>411</v>
      </c>
      <c r="E185" s="250">
        <v>164</v>
      </c>
      <c r="F185" s="252" t="s">
        <v>411</v>
      </c>
      <c r="G185" s="243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  <c r="AA185" s="244"/>
      <c r="AB185" s="244"/>
      <c r="AC185" s="244"/>
      <c r="AD185" s="244"/>
      <c r="AE185" s="244"/>
      <c r="AF185" s="244"/>
      <c r="AG185" s="244"/>
      <c r="AH185" s="244"/>
      <c r="AI185" s="244"/>
      <c r="AJ185" s="244"/>
      <c r="AK185" s="244"/>
      <c r="AL185" s="245">
        <f t="shared" si="8"/>
        <v>0</v>
      </c>
      <c r="AM185" s="246">
        <f t="shared" si="9"/>
        <v>0</v>
      </c>
      <c r="AN185" s="251">
        <f t="shared" si="10"/>
        <v>31</v>
      </c>
      <c r="AO185" s="244"/>
      <c r="AP185" s="244"/>
      <c r="AQ185" s="248"/>
      <c r="AR185" s="214"/>
    </row>
    <row r="186" spans="1:44" s="223" customFormat="1" x14ac:dyDescent="0.2">
      <c r="A186" s="240"/>
      <c r="B186" s="240"/>
      <c r="C186" s="240"/>
      <c r="D186" s="252" t="s">
        <v>412</v>
      </c>
      <c r="E186" s="250">
        <v>165</v>
      </c>
      <c r="F186" s="252" t="s">
        <v>412</v>
      </c>
      <c r="G186" s="243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  <c r="AA186" s="244"/>
      <c r="AB186" s="244"/>
      <c r="AC186" s="244"/>
      <c r="AD186" s="244"/>
      <c r="AE186" s="244"/>
      <c r="AF186" s="244"/>
      <c r="AG186" s="244"/>
      <c r="AH186" s="244"/>
      <c r="AI186" s="244"/>
      <c r="AJ186" s="244"/>
      <c r="AK186" s="244"/>
      <c r="AL186" s="245">
        <f t="shared" si="8"/>
        <v>0</v>
      </c>
      <c r="AM186" s="246">
        <f t="shared" si="9"/>
        <v>0</v>
      </c>
      <c r="AN186" s="251">
        <f t="shared" si="10"/>
        <v>31</v>
      </c>
      <c r="AO186" s="244"/>
      <c r="AP186" s="244"/>
      <c r="AQ186" s="248"/>
      <c r="AR186" s="214"/>
    </row>
    <row r="187" spans="1:44" s="223" customFormat="1" x14ac:dyDescent="0.2">
      <c r="A187" s="240"/>
      <c r="B187" s="240"/>
      <c r="C187" s="240"/>
      <c r="D187" s="252" t="s">
        <v>413</v>
      </c>
      <c r="E187" s="250">
        <v>166</v>
      </c>
      <c r="F187" s="252" t="s">
        <v>413</v>
      </c>
      <c r="G187" s="243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  <c r="AA187" s="244"/>
      <c r="AB187" s="244"/>
      <c r="AC187" s="244"/>
      <c r="AD187" s="244"/>
      <c r="AE187" s="244"/>
      <c r="AF187" s="244"/>
      <c r="AG187" s="244"/>
      <c r="AH187" s="244"/>
      <c r="AI187" s="244"/>
      <c r="AJ187" s="244"/>
      <c r="AK187" s="244"/>
      <c r="AL187" s="245">
        <f t="shared" si="8"/>
        <v>0</v>
      </c>
      <c r="AM187" s="246">
        <f t="shared" si="9"/>
        <v>0</v>
      </c>
      <c r="AN187" s="251">
        <f t="shared" si="10"/>
        <v>31</v>
      </c>
      <c r="AO187" s="244"/>
      <c r="AP187" s="244"/>
      <c r="AQ187" s="248"/>
      <c r="AR187" s="214"/>
    </row>
    <row r="188" spans="1:44" s="223" customFormat="1" x14ac:dyDescent="0.2">
      <c r="A188" s="240"/>
      <c r="B188" s="240"/>
      <c r="C188" s="240"/>
      <c r="D188" s="252" t="s">
        <v>414</v>
      </c>
      <c r="E188" s="250">
        <v>167</v>
      </c>
      <c r="F188" s="252" t="s">
        <v>414</v>
      </c>
      <c r="G188" s="243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  <c r="AA188" s="244"/>
      <c r="AB188" s="244"/>
      <c r="AC188" s="244"/>
      <c r="AD188" s="244"/>
      <c r="AE188" s="244"/>
      <c r="AF188" s="244"/>
      <c r="AG188" s="244"/>
      <c r="AH188" s="244"/>
      <c r="AI188" s="244"/>
      <c r="AJ188" s="244"/>
      <c r="AK188" s="244"/>
      <c r="AL188" s="245">
        <f t="shared" si="8"/>
        <v>0</v>
      </c>
      <c r="AM188" s="246">
        <f t="shared" si="9"/>
        <v>0</v>
      </c>
      <c r="AN188" s="251">
        <f t="shared" si="10"/>
        <v>31</v>
      </c>
      <c r="AO188" s="244"/>
      <c r="AP188" s="244"/>
      <c r="AQ188" s="248"/>
      <c r="AR188" s="214"/>
    </row>
    <row r="189" spans="1:44" s="223" customFormat="1" x14ac:dyDescent="0.2">
      <c r="A189" s="240"/>
      <c r="B189" s="240"/>
      <c r="C189" s="240"/>
      <c r="D189" s="252" t="s">
        <v>415</v>
      </c>
      <c r="E189" s="250">
        <v>168</v>
      </c>
      <c r="F189" s="252" t="s">
        <v>415</v>
      </c>
      <c r="G189" s="243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  <c r="AA189" s="244"/>
      <c r="AB189" s="244"/>
      <c r="AC189" s="244"/>
      <c r="AD189" s="244"/>
      <c r="AE189" s="244"/>
      <c r="AF189" s="244"/>
      <c r="AG189" s="244"/>
      <c r="AH189" s="244"/>
      <c r="AI189" s="244"/>
      <c r="AJ189" s="244"/>
      <c r="AK189" s="244"/>
      <c r="AL189" s="245">
        <f t="shared" si="8"/>
        <v>0</v>
      </c>
      <c r="AM189" s="246">
        <f t="shared" si="9"/>
        <v>0</v>
      </c>
      <c r="AN189" s="251">
        <f t="shared" si="10"/>
        <v>31</v>
      </c>
      <c r="AO189" s="244"/>
      <c r="AP189" s="244"/>
      <c r="AQ189" s="248"/>
      <c r="AR189" s="214"/>
    </row>
    <row r="190" spans="1:44" s="223" customFormat="1" x14ac:dyDescent="0.2">
      <c r="A190" s="240"/>
      <c r="B190" s="240"/>
      <c r="C190" s="240"/>
      <c r="D190" s="252" t="s">
        <v>416</v>
      </c>
      <c r="E190" s="250">
        <v>169</v>
      </c>
      <c r="F190" s="252" t="s">
        <v>416</v>
      </c>
      <c r="G190" s="243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  <c r="AA190" s="244"/>
      <c r="AB190" s="244"/>
      <c r="AC190" s="244"/>
      <c r="AD190" s="244"/>
      <c r="AE190" s="244"/>
      <c r="AF190" s="244"/>
      <c r="AG190" s="244"/>
      <c r="AH190" s="244"/>
      <c r="AI190" s="244"/>
      <c r="AJ190" s="244"/>
      <c r="AK190" s="244"/>
      <c r="AL190" s="245">
        <f t="shared" si="8"/>
        <v>0</v>
      </c>
      <c r="AM190" s="246">
        <f t="shared" si="9"/>
        <v>0</v>
      </c>
      <c r="AN190" s="251">
        <f t="shared" si="10"/>
        <v>31</v>
      </c>
      <c r="AO190" s="244"/>
      <c r="AP190" s="244"/>
      <c r="AQ190" s="248"/>
      <c r="AR190" s="214"/>
    </row>
    <row r="191" spans="1:44" s="223" customFormat="1" x14ac:dyDescent="0.2">
      <c r="A191" s="240"/>
      <c r="B191" s="240"/>
      <c r="C191" s="240"/>
      <c r="D191" s="252" t="s">
        <v>417</v>
      </c>
      <c r="E191" s="250">
        <v>170</v>
      </c>
      <c r="F191" s="252" t="s">
        <v>417</v>
      </c>
      <c r="G191" s="243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  <c r="AA191" s="244"/>
      <c r="AB191" s="244"/>
      <c r="AC191" s="244"/>
      <c r="AD191" s="244"/>
      <c r="AE191" s="244"/>
      <c r="AF191" s="244"/>
      <c r="AG191" s="244"/>
      <c r="AH191" s="244"/>
      <c r="AI191" s="244"/>
      <c r="AJ191" s="244"/>
      <c r="AK191" s="244"/>
      <c r="AL191" s="245">
        <f t="shared" si="8"/>
        <v>0</v>
      </c>
      <c r="AM191" s="246">
        <f t="shared" si="9"/>
        <v>0</v>
      </c>
      <c r="AN191" s="251">
        <f t="shared" si="10"/>
        <v>31</v>
      </c>
      <c r="AO191" s="244"/>
      <c r="AP191" s="244"/>
      <c r="AQ191" s="248"/>
      <c r="AR191" s="214"/>
    </row>
    <row r="192" spans="1:44" s="223" customFormat="1" x14ac:dyDescent="0.2">
      <c r="A192" s="240"/>
      <c r="B192" s="240"/>
      <c r="C192" s="240"/>
      <c r="D192" s="252" t="s">
        <v>418</v>
      </c>
      <c r="E192" s="250">
        <v>171</v>
      </c>
      <c r="F192" s="252" t="s">
        <v>418</v>
      </c>
      <c r="G192" s="243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  <c r="AA192" s="244"/>
      <c r="AB192" s="244"/>
      <c r="AC192" s="244"/>
      <c r="AD192" s="244"/>
      <c r="AE192" s="244"/>
      <c r="AF192" s="244"/>
      <c r="AG192" s="244"/>
      <c r="AH192" s="244"/>
      <c r="AI192" s="244"/>
      <c r="AJ192" s="244"/>
      <c r="AK192" s="244"/>
      <c r="AL192" s="245">
        <f t="shared" si="8"/>
        <v>0</v>
      </c>
      <c r="AM192" s="246">
        <f t="shared" si="9"/>
        <v>0</v>
      </c>
      <c r="AN192" s="251">
        <f t="shared" si="10"/>
        <v>31</v>
      </c>
      <c r="AO192" s="244"/>
      <c r="AP192" s="244"/>
      <c r="AQ192" s="248"/>
      <c r="AR192" s="214"/>
    </row>
    <row r="193" spans="1:44" s="223" customFormat="1" x14ac:dyDescent="0.2">
      <c r="A193" s="240"/>
      <c r="B193" s="240"/>
      <c r="C193" s="240"/>
      <c r="D193" s="252" t="s">
        <v>419</v>
      </c>
      <c r="E193" s="250">
        <v>172</v>
      </c>
      <c r="F193" s="252" t="s">
        <v>419</v>
      </c>
      <c r="G193" s="243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  <c r="AA193" s="244"/>
      <c r="AB193" s="244"/>
      <c r="AC193" s="244"/>
      <c r="AD193" s="244"/>
      <c r="AE193" s="244"/>
      <c r="AF193" s="244"/>
      <c r="AG193" s="244"/>
      <c r="AH193" s="244"/>
      <c r="AI193" s="244"/>
      <c r="AJ193" s="244"/>
      <c r="AK193" s="244"/>
      <c r="AL193" s="245">
        <f t="shared" si="8"/>
        <v>0</v>
      </c>
      <c r="AM193" s="246">
        <f t="shared" si="9"/>
        <v>0</v>
      </c>
      <c r="AN193" s="251">
        <f t="shared" si="10"/>
        <v>31</v>
      </c>
      <c r="AO193" s="244"/>
      <c r="AP193" s="244"/>
      <c r="AQ193" s="248"/>
      <c r="AR193" s="214"/>
    </row>
    <row r="194" spans="1:44" s="223" customFormat="1" x14ac:dyDescent="0.2">
      <c r="A194" s="240"/>
      <c r="B194" s="240"/>
      <c r="C194" s="240"/>
      <c r="D194" s="252" t="s">
        <v>420</v>
      </c>
      <c r="E194" s="250">
        <v>173</v>
      </c>
      <c r="F194" s="252" t="s">
        <v>420</v>
      </c>
      <c r="G194" s="243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  <c r="AA194" s="244"/>
      <c r="AB194" s="244"/>
      <c r="AC194" s="244"/>
      <c r="AD194" s="244"/>
      <c r="AE194" s="244"/>
      <c r="AF194" s="244"/>
      <c r="AG194" s="244"/>
      <c r="AH194" s="244"/>
      <c r="AI194" s="244"/>
      <c r="AJ194" s="244"/>
      <c r="AK194" s="244"/>
      <c r="AL194" s="245">
        <f t="shared" si="8"/>
        <v>0</v>
      </c>
      <c r="AM194" s="246">
        <f t="shared" si="9"/>
        <v>0</v>
      </c>
      <c r="AN194" s="251">
        <f t="shared" si="10"/>
        <v>31</v>
      </c>
      <c r="AO194" s="244"/>
      <c r="AP194" s="244"/>
      <c r="AQ194" s="248"/>
      <c r="AR194" s="214"/>
    </row>
    <row r="195" spans="1:44" s="223" customFormat="1" x14ac:dyDescent="0.2">
      <c r="A195" s="240"/>
      <c r="B195" s="240"/>
      <c r="C195" s="240"/>
      <c r="D195" s="252" t="s">
        <v>421</v>
      </c>
      <c r="E195" s="250">
        <v>174</v>
      </c>
      <c r="F195" s="252" t="s">
        <v>421</v>
      </c>
      <c r="G195" s="243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  <c r="AA195" s="244"/>
      <c r="AB195" s="244"/>
      <c r="AC195" s="244"/>
      <c r="AD195" s="244"/>
      <c r="AE195" s="244"/>
      <c r="AF195" s="244"/>
      <c r="AG195" s="244"/>
      <c r="AH195" s="244"/>
      <c r="AI195" s="244"/>
      <c r="AJ195" s="244"/>
      <c r="AK195" s="244"/>
      <c r="AL195" s="245">
        <f t="shared" si="8"/>
        <v>0</v>
      </c>
      <c r="AM195" s="246">
        <f t="shared" si="9"/>
        <v>0</v>
      </c>
      <c r="AN195" s="251">
        <f t="shared" si="10"/>
        <v>31</v>
      </c>
      <c r="AO195" s="244"/>
      <c r="AP195" s="244"/>
      <c r="AQ195" s="248"/>
      <c r="AR195" s="214"/>
    </row>
    <row r="196" spans="1:44" s="223" customFormat="1" x14ac:dyDescent="0.2">
      <c r="A196" s="240"/>
      <c r="B196" s="240"/>
      <c r="C196" s="240"/>
      <c r="D196" s="252" t="s">
        <v>422</v>
      </c>
      <c r="E196" s="250">
        <v>175</v>
      </c>
      <c r="F196" s="252" t="s">
        <v>422</v>
      </c>
      <c r="G196" s="243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  <c r="AA196" s="244"/>
      <c r="AB196" s="244"/>
      <c r="AC196" s="244"/>
      <c r="AD196" s="244"/>
      <c r="AE196" s="244"/>
      <c r="AF196" s="244"/>
      <c r="AG196" s="244"/>
      <c r="AH196" s="244"/>
      <c r="AI196" s="244"/>
      <c r="AJ196" s="244"/>
      <c r="AK196" s="244"/>
      <c r="AL196" s="245">
        <f t="shared" si="8"/>
        <v>0</v>
      </c>
      <c r="AM196" s="246">
        <f t="shared" si="9"/>
        <v>0</v>
      </c>
      <c r="AN196" s="251">
        <f t="shared" si="10"/>
        <v>31</v>
      </c>
      <c r="AO196" s="244"/>
      <c r="AP196" s="244"/>
      <c r="AQ196" s="248"/>
      <c r="AR196" s="214"/>
    </row>
    <row r="197" spans="1:44" s="223" customFormat="1" x14ac:dyDescent="0.2">
      <c r="A197" s="240"/>
      <c r="B197" s="240"/>
      <c r="C197" s="240"/>
      <c r="D197" s="252" t="s">
        <v>423</v>
      </c>
      <c r="E197" s="250">
        <v>176</v>
      </c>
      <c r="F197" s="252" t="s">
        <v>423</v>
      </c>
      <c r="G197" s="243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  <c r="AA197" s="244"/>
      <c r="AB197" s="244"/>
      <c r="AC197" s="244"/>
      <c r="AD197" s="244"/>
      <c r="AE197" s="244"/>
      <c r="AF197" s="244"/>
      <c r="AG197" s="244"/>
      <c r="AH197" s="244"/>
      <c r="AI197" s="244"/>
      <c r="AJ197" s="244"/>
      <c r="AK197" s="244"/>
      <c r="AL197" s="245">
        <f t="shared" si="8"/>
        <v>0</v>
      </c>
      <c r="AM197" s="246">
        <f t="shared" si="9"/>
        <v>0</v>
      </c>
      <c r="AN197" s="251">
        <f t="shared" si="10"/>
        <v>31</v>
      </c>
      <c r="AO197" s="244"/>
      <c r="AP197" s="244"/>
      <c r="AQ197" s="248"/>
      <c r="AR197" s="214"/>
    </row>
    <row r="198" spans="1:44" s="223" customFormat="1" x14ac:dyDescent="0.2">
      <c r="A198" s="240"/>
      <c r="B198" s="240"/>
      <c r="C198" s="240"/>
      <c r="D198" s="252" t="s">
        <v>424</v>
      </c>
      <c r="E198" s="250">
        <v>177</v>
      </c>
      <c r="F198" s="252" t="s">
        <v>424</v>
      </c>
      <c r="G198" s="243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  <c r="AA198" s="244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5">
        <f t="shared" ref="AL198:AL207" si="11">SUM(G198:AK198)</f>
        <v>0</v>
      </c>
      <c r="AM198" s="246">
        <f t="shared" ref="AM198:AM207" si="12">COUNTIF(G198:AK198,"&gt;0")</f>
        <v>0</v>
      </c>
      <c r="AN198" s="251">
        <f t="shared" ref="AN198:AN207" si="13">AM$4-AM198</f>
        <v>31</v>
      </c>
      <c r="AO198" s="244"/>
      <c r="AP198" s="244"/>
      <c r="AQ198" s="248"/>
      <c r="AR198" s="214"/>
    </row>
    <row r="199" spans="1:44" s="223" customFormat="1" x14ac:dyDescent="0.2">
      <c r="A199" s="240"/>
      <c r="B199" s="240"/>
      <c r="C199" s="240"/>
      <c r="D199" s="252" t="s">
        <v>425</v>
      </c>
      <c r="E199" s="250">
        <v>178</v>
      </c>
      <c r="F199" s="252" t="s">
        <v>425</v>
      </c>
      <c r="G199" s="243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  <c r="AA199" s="244"/>
      <c r="AB199" s="244"/>
      <c r="AC199" s="244"/>
      <c r="AD199" s="244"/>
      <c r="AE199" s="244"/>
      <c r="AF199" s="244"/>
      <c r="AG199" s="244"/>
      <c r="AH199" s="244"/>
      <c r="AI199" s="244"/>
      <c r="AJ199" s="244"/>
      <c r="AK199" s="244"/>
      <c r="AL199" s="245">
        <f t="shared" si="11"/>
        <v>0</v>
      </c>
      <c r="AM199" s="246">
        <f t="shared" si="12"/>
        <v>0</v>
      </c>
      <c r="AN199" s="251">
        <f t="shared" si="13"/>
        <v>31</v>
      </c>
      <c r="AO199" s="244"/>
      <c r="AP199" s="244"/>
      <c r="AQ199" s="248"/>
      <c r="AR199" s="214"/>
    </row>
    <row r="200" spans="1:44" s="223" customFormat="1" x14ac:dyDescent="0.2">
      <c r="A200" s="240"/>
      <c r="B200" s="240"/>
      <c r="C200" s="240" t="s">
        <v>426</v>
      </c>
      <c r="D200" s="252" t="s">
        <v>427</v>
      </c>
      <c r="E200" s="250">
        <v>179</v>
      </c>
      <c r="F200" s="252" t="s">
        <v>427</v>
      </c>
      <c r="G200" s="243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  <c r="AA200" s="244"/>
      <c r="AB200" s="244"/>
      <c r="AC200" s="244"/>
      <c r="AD200" s="244"/>
      <c r="AE200" s="244"/>
      <c r="AF200" s="244"/>
      <c r="AG200" s="244"/>
      <c r="AH200" s="244"/>
      <c r="AI200" s="244"/>
      <c r="AJ200" s="244"/>
      <c r="AK200" s="244"/>
      <c r="AL200" s="245">
        <f t="shared" si="11"/>
        <v>0</v>
      </c>
      <c r="AM200" s="246">
        <f t="shared" si="12"/>
        <v>0</v>
      </c>
      <c r="AN200" s="251">
        <f t="shared" si="13"/>
        <v>31</v>
      </c>
      <c r="AO200" s="244"/>
      <c r="AP200" s="244"/>
      <c r="AQ200" s="248"/>
      <c r="AR200" s="214"/>
    </row>
    <row r="201" spans="1:44" s="223" customFormat="1" x14ac:dyDescent="0.2">
      <c r="A201" s="240"/>
      <c r="B201" s="240"/>
      <c r="C201" s="240" t="s">
        <v>428</v>
      </c>
      <c r="D201" s="252" t="s">
        <v>429</v>
      </c>
      <c r="E201" s="250">
        <v>180</v>
      </c>
      <c r="F201" s="252" t="s">
        <v>430</v>
      </c>
      <c r="G201" s="243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  <c r="AA201" s="244"/>
      <c r="AB201" s="244"/>
      <c r="AC201" s="244"/>
      <c r="AD201" s="244"/>
      <c r="AE201" s="244"/>
      <c r="AF201" s="244"/>
      <c r="AG201" s="244"/>
      <c r="AH201" s="244"/>
      <c r="AI201" s="244"/>
      <c r="AJ201" s="244"/>
      <c r="AK201" s="244"/>
      <c r="AL201" s="245">
        <f t="shared" si="11"/>
        <v>0</v>
      </c>
      <c r="AM201" s="246">
        <f t="shared" si="12"/>
        <v>0</v>
      </c>
      <c r="AN201" s="251">
        <f t="shared" si="13"/>
        <v>31</v>
      </c>
      <c r="AO201" s="244"/>
      <c r="AP201" s="244"/>
      <c r="AQ201" s="248"/>
      <c r="AR201" s="214"/>
    </row>
    <row r="202" spans="1:44" s="223" customFormat="1" x14ac:dyDescent="0.2">
      <c r="A202" s="240"/>
      <c r="B202" s="240"/>
      <c r="C202" s="240" t="s">
        <v>431</v>
      </c>
      <c r="D202" s="252" t="s">
        <v>432</v>
      </c>
      <c r="E202" s="250">
        <v>181</v>
      </c>
      <c r="F202" s="252" t="s">
        <v>433</v>
      </c>
      <c r="G202" s="243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  <c r="AA202" s="244"/>
      <c r="AB202" s="244"/>
      <c r="AC202" s="244"/>
      <c r="AD202" s="244"/>
      <c r="AE202" s="244"/>
      <c r="AF202" s="244"/>
      <c r="AG202" s="244"/>
      <c r="AH202" s="244"/>
      <c r="AI202" s="244"/>
      <c r="AJ202" s="244"/>
      <c r="AK202" s="244"/>
      <c r="AL202" s="245">
        <f t="shared" si="11"/>
        <v>0</v>
      </c>
      <c r="AM202" s="246">
        <f t="shared" si="12"/>
        <v>0</v>
      </c>
      <c r="AN202" s="251">
        <f t="shared" si="13"/>
        <v>31</v>
      </c>
      <c r="AO202" s="244"/>
      <c r="AP202" s="244"/>
      <c r="AQ202" s="248"/>
      <c r="AR202" s="214"/>
    </row>
    <row r="203" spans="1:44" s="223" customFormat="1" x14ac:dyDescent="0.2">
      <c r="A203" s="240"/>
      <c r="B203" s="240"/>
      <c r="C203" s="240" t="s">
        <v>434</v>
      </c>
      <c r="D203" s="252" t="s">
        <v>435</v>
      </c>
      <c r="E203" s="250">
        <v>182</v>
      </c>
      <c r="F203" s="252" t="s">
        <v>435</v>
      </c>
      <c r="G203" s="243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  <c r="AA203" s="244"/>
      <c r="AB203" s="244"/>
      <c r="AC203" s="244"/>
      <c r="AD203" s="244"/>
      <c r="AE203" s="244"/>
      <c r="AF203" s="244"/>
      <c r="AG203" s="244"/>
      <c r="AH203" s="244"/>
      <c r="AI203" s="244"/>
      <c r="AJ203" s="244"/>
      <c r="AK203" s="244"/>
      <c r="AL203" s="245">
        <f t="shared" si="11"/>
        <v>0</v>
      </c>
      <c r="AM203" s="246">
        <f t="shared" si="12"/>
        <v>0</v>
      </c>
      <c r="AN203" s="251">
        <f t="shared" si="13"/>
        <v>31</v>
      </c>
      <c r="AO203" s="244"/>
      <c r="AP203" s="244"/>
      <c r="AQ203" s="248"/>
      <c r="AR203" s="214"/>
    </row>
    <row r="204" spans="1:44" s="223" customFormat="1" x14ac:dyDescent="0.2">
      <c r="A204" s="240"/>
      <c r="B204" s="240"/>
      <c r="C204" s="240" t="s">
        <v>436</v>
      </c>
      <c r="D204" s="252" t="s">
        <v>437</v>
      </c>
      <c r="E204" s="250">
        <v>183</v>
      </c>
      <c r="F204" s="252" t="s">
        <v>438</v>
      </c>
      <c r="G204" s="243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  <c r="AA204" s="244"/>
      <c r="AB204" s="244"/>
      <c r="AC204" s="244"/>
      <c r="AD204" s="244"/>
      <c r="AE204" s="244"/>
      <c r="AF204" s="244"/>
      <c r="AG204" s="244"/>
      <c r="AH204" s="244"/>
      <c r="AI204" s="244"/>
      <c r="AJ204" s="244"/>
      <c r="AK204" s="244"/>
      <c r="AL204" s="245">
        <f t="shared" si="11"/>
        <v>0</v>
      </c>
      <c r="AM204" s="246">
        <f t="shared" si="12"/>
        <v>0</v>
      </c>
      <c r="AN204" s="251">
        <f t="shared" si="13"/>
        <v>31</v>
      </c>
      <c r="AO204" s="244"/>
      <c r="AP204" s="244"/>
      <c r="AQ204" s="248"/>
      <c r="AR204" s="214"/>
    </row>
    <row r="205" spans="1:44" s="223" customFormat="1" x14ac:dyDescent="0.2">
      <c r="A205" s="240"/>
      <c r="B205" s="240"/>
      <c r="C205" s="240" t="s">
        <v>439</v>
      </c>
      <c r="D205" s="249" t="s">
        <v>162</v>
      </c>
      <c r="E205" s="250">
        <v>184</v>
      </c>
      <c r="F205" s="249" t="s">
        <v>162</v>
      </c>
      <c r="G205" s="243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  <c r="AA205" s="244"/>
      <c r="AB205" s="244"/>
      <c r="AC205" s="244"/>
      <c r="AD205" s="244"/>
      <c r="AE205" s="244"/>
      <c r="AF205" s="244"/>
      <c r="AG205" s="244"/>
      <c r="AH205" s="244"/>
      <c r="AI205" s="244"/>
      <c r="AJ205" s="244"/>
      <c r="AK205" s="244"/>
      <c r="AL205" s="245">
        <f t="shared" si="11"/>
        <v>0</v>
      </c>
      <c r="AM205" s="246">
        <f t="shared" si="12"/>
        <v>0</v>
      </c>
      <c r="AN205" s="251">
        <f t="shared" si="13"/>
        <v>31</v>
      </c>
      <c r="AO205" s="244"/>
      <c r="AP205" s="244"/>
      <c r="AQ205" s="248"/>
      <c r="AR205" s="214"/>
    </row>
    <row r="206" spans="1:44" s="223" customFormat="1" x14ac:dyDescent="0.2">
      <c r="A206" s="240"/>
      <c r="B206" s="240"/>
      <c r="C206" s="240" t="s">
        <v>440</v>
      </c>
      <c r="D206" s="249" t="s">
        <v>441</v>
      </c>
      <c r="E206" s="250">
        <v>185</v>
      </c>
      <c r="F206" s="249" t="s">
        <v>167</v>
      </c>
      <c r="G206" s="243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  <c r="AA206" s="244"/>
      <c r="AB206" s="244"/>
      <c r="AC206" s="244"/>
      <c r="AD206" s="244"/>
      <c r="AE206" s="244"/>
      <c r="AF206" s="244"/>
      <c r="AG206" s="244"/>
      <c r="AH206" s="244"/>
      <c r="AI206" s="244"/>
      <c r="AJ206" s="244"/>
      <c r="AK206" s="244"/>
      <c r="AL206" s="245">
        <f t="shared" si="11"/>
        <v>0</v>
      </c>
      <c r="AM206" s="246">
        <f t="shared" si="12"/>
        <v>0</v>
      </c>
      <c r="AN206" s="251">
        <f t="shared" si="13"/>
        <v>31</v>
      </c>
      <c r="AO206" s="244"/>
      <c r="AP206" s="244"/>
      <c r="AQ206" s="248"/>
      <c r="AR206" s="214"/>
    </row>
    <row r="207" spans="1:44" s="223" customFormat="1" ht="13.5" thickBot="1" x14ac:dyDescent="0.25">
      <c r="A207" s="240"/>
      <c r="B207" s="240"/>
      <c r="C207" s="240" t="s">
        <v>442</v>
      </c>
      <c r="D207" s="249" t="s">
        <v>443</v>
      </c>
      <c r="E207" s="250">
        <v>186</v>
      </c>
      <c r="F207" s="249" t="s">
        <v>173</v>
      </c>
      <c r="G207" s="243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  <c r="AA207" s="244"/>
      <c r="AB207" s="244"/>
      <c r="AC207" s="244"/>
      <c r="AD207" s="244"/>
      <c r="AE207" s="244"/>
      <c r="AF207" s="244"/>
      <c r="AG207" s="244"/>
      <c r="AH207" s="244"/>
      <c r="AI207" s="244"/>
      <c r="AJ207" s="244"/>
      <c r="AK207" s="244"/>
      <c r="AL207" s="245">
        <f t="shared" si="11"/>
        <v>0</v>
      </c>
      <c r="AM207" s="246">
        <f t="shared" si="12"/>
        <v>0</v>
      </c>
      <c r="AN207" s="251">
        <f t="shared" si="13"/>
        <v>31</v>
      </c>
      <c r="AO207" s="244"/>
      <c r="AP207" s="244"/>
      <c r="AQ207" s="248"/>
      <c r="AR207" s="214"/>
    </row>
    <row r="208" spans="1:44" x14ac:dyDescent="0.2">
      <c r="A208" s="263"/>
      <c r="B208" s="263"/>
      <c r="C208" s="263"/>
      <c r="D208" s="264" t="s">
        <v>444</v>
      </c>
      <c r="E208" s="265"/>
      <c r="F208" s="264"/>
      <c r="G208" s="266">
        <v>18</v>
      </c>
      <c r="H208" s="267">
        <v>14</v>
      </c>
      <c r="I208" s="267">
        <v>14</v>
      </c>
      <c r="J208" s="267">
        <v>0</v>
      </c>
      <c r="K208" s="267">
        <v>14</v>
      </c>
      <c r="L208" s="267">
        <v>14</v>
      </c>
      <c r="M208" s="267">
        <v>6</v>
      </c>
      <c r="N208" s="267">
        <v>21</v>
      </c>
      <c r="O208" s="267">
        <v>22</v>
      </c>
      <c r="P208" s="267">
        <v>28</v>
      </c>
      <c r="Q208" s="267">
        <v>16</v>
      </c>
      <c r="R208" s="267">
        <v>25</v>
      </c>
      <c r="S208" s="267">
        <v>31</v>
      </c>
      <c r="T208" s="267">
        <v>28</v>
      </c>
      <c r="U208" s="267">
        <v>23</v>
      </c>
      <c r="V208" s="267">
        <v>24</v>
      </c>
      <c r="W208" s="267">
        <v>25</v>
      </c>
      <c r="X208" s="267">
        <v>24</v>
      </c>
      <c r="Y208" s="267">
        <v>37</v>
      </c>
      <c r="Z208" s="267">
        <v>26</v>
      </c>
      <c r="AA208" s="267">
        <v>28</v>
      </c>
      <c r="AB208" s="267">
        <v>25</v>
      </c>
      <c r="AC208" s="267">
        <v>27</v>
      </c>
      <c r="AD208" s="267">
        <v>20</v>
      </c>
      <c r="AE208" s="267">
        <v>17</v>
      </c>
      <c r="AF208" s="267">
        <v>12</v>
      </c>
      <c r="AG208" s="267">
        <v>13</v>
      </c>
      <c r="AH208" s="267">
        <v>11</v>
      </c>
      <c r="AI208" s="267">
        <v>13</v>
      </c>
      <c r="AJ208" s="267">
        <v>18</v>
      </c>
      <c r="AK208" s="267">
        <v>13</v>
      </c>
      <c r="AL208" s="268"/>
      <c r="AM208" s="269"/>
      <c r="AN208" s="270">
        <f>AVERAGE(G208:AK208)</f>
        <v>19.580645161290324</v>
      </c>
      <c r="AO208" s="271">
        <f>SUM(AO6:AO207)</f>
        <v>79</v>
      </c>
      <c r="AP208" s="267">
        <f>SUM(AP6:AP207)</f>
        <v>33</v>
      </c>
      <c r="AQ208" s="272">
        <f>SUM(AQ6:AQ207)</f>
        <v>31</v>
      </c>
    </row>
    <row r="209" spans="1:43" x14ac:dyDescent="0.2">
      <c r="A209" s="273"/>
      <c r="B209" s="273"/>
      <c r="C209" s="273"/>
      <c r="D209" s="241" t="s">
        <v>7</v>
      </c>
      <c r="E209" s="242"/>
      <c r="F209" s="241"/>
      <c r="G209" s="274" t="s">
        <v>445</v>
      </c>
      <c r="H209" s="275" t="s">
        <v>446</v>
      </c>
      <c r="I209" s="275" t="s">
        <v>445</v>
      </c>
      <c r="J209" s="275" t="s">
        <v>512</v>
      </c>
      <c r="K209" s="275" t="s">
        <v>449</v>
      </c>
      <c r="L209" s="275"/>
      <c r="M209" s="275" t="s">
        <v>446</v>
      </c>
      <c r="N209" s="275" t="s">
        <v>445</v>
      </c>
      <c r="O209" s="276" t="s">
        <v>445</v>
      </c>
      <c r="P209" s="276" t="s">
        <v>445</v>
      </c>
      <c r="Q209" s="276" t="s">
        <v>448</v>
      </c>
      <c r="R209" s="275" t="s">
        <v>445</v>
      </c>
      <c r="S209" s="275" t="s">
        <v>445</v>
      </c>
      <c r="T209" s="275" t="s">
        <v>445</v>
      </c>
      <c r="U209" s="275" t="s">
        <v>445</v>
      </c>
      <c r="V209" s="275" t="s">
        <v>446</v>
      </c>
      <c r="W209" s="275" t="s">
        <v>445</v>
      </c>
      <c r="X209" s="275" t="s">
        <v>445</v>
      </c>
      <c r="Y209" s="275" t="s">
        <v>445</v>
      </c>
      <c r="Z209" s="275" t="s">
        <v>446</v>
      </c>
      <c r="AA209" s="275" t="s">
        <v>445</v>
      </c>
      <c r="AB209" s="275" t="s">
        <v>445</v>
      </c>
      <c r="AC209" s="275" t="s">
        <v>445</v>
      </c>
      <c r="AD209" s="275" t="s">
        <v>445</v>
      </c>
      <c r="AE209" s="275" t="s">
        <v>446</v>
      </c>
      <c r="AF209" s="275" t="s">
        <v>446</v>
      </c>
      <c r="AG209" s="275" t="s">
        <v>446</v>
      </c>
      <c r="AH209" s="275" t="s">
        <v>513</v>
      </c>
      <c r="AI209" s="275" t="s">
        <v>447</v>
      </c>
      <c r="AJ209" s="275" t="s">
        <v>445</v>
      </c>
      <c r="AK209" s="275" t="s">
        <v>446</v>
      </c>
      <c r="AL209" s="277"/>
      <c r="AM209" s="278"/>
      <c r="AN209" s="279"/>
      <c r="AO209" s="280"/>
      <c r="AP209" s="281"/>
      <c r="AQ209" s="282"/>
    </row>
    <row r="210" spans="1:43" x14ac:dyDescent="0.2">
      <c r="A210" s="283"/>
      <c r="B210" s="283"/>
      <c r="C210" s="283"/>
      <c r="D210" s="252" t="s">
        <v>30</v>
      </c>
      <c r="E210" s="250"/>
      <c r="F210" s="252"/>
      <c r="G210" s="284">
        <v>21.7</v>
      </c>
      <c r="H210" s="285">
        <v>11</v>
      </c>
      <c r="I210" s="285">
        <v>13.5</v>
      </c>
      <c r="J210" s="285">
        <v>17</v>
      </c>
      <c r="K210" s="285">
        <v>16.399999999999999</v>
      </c>
      <c r="L210" s="285">
        <v>16</v>
      </c>
      <c r="M210" s="285">
        <v>15.4</v>
      </c>
      <c r="N210" s="285">
        <v>16.5</v>
      </c>
      <c r="O210" s="285">
        <v>17.7</v>
      </c>
      <c r="P210" s="285">
        <v>19</v>
      </c>
      <c r="Q210" s="285">
        <v>18</v>
      </c>
      <c r="R210" s="285">
        <v>17</v>
      </c>
      <c r="S210" s="285">
        <v>16</v>
      </c>
      <c r="T210" s="285">
        <v>18.600000000000001</v>
      </c>
      <c r="U210" s="285">
        <v>17.3</v>
      </c>
      <c r="V210" s="285">
        <v>17</v>
      </c>
      <c r="W210" s="285">
        <v>20.3</v>
      </c>
      <c r="X210" s="285"/>
      <c r="Y210" s="285"/>
      <c r="Z210" s="285"/>
      <c r="AA210" s="285">
        <v>18.7</v>
      </c>
      <c r="AB210" s="285">
        <v>19.600000000000001</v>
      </c>
      <c r="AC210" s="285">
        <v>21.5</v>
      </c>
      <c r="AD210" s="285">
        <v>14.7</v>
      </c>
      <c r="AE210" s="285">
        <v>14.5</v>
      </c>
      <c r="AF210" s="285">
        <v>18.399999999999999</v>
      </c>
      <c r="AG210" s="285">
        <v>17.5</v>
      </c>
      <c r="AH210" s="285">
        <v>17.5</v>
      </c>
      <c r="AI210" s="285">
        <v>16.600000000000001</v>
      </c>
      <c r="AJ210" s="285">
        <v>17.2</v>
      </c>
      <c r="AK210" s="285">
        <v>18.399999999999999</v>
      </c>
      <c r="AL210" s="286"/>
      <c r="AM210" s="287"/>
      <c r="AN210" s="288">
        <f>AVERAGE(G210:AK210)</f>
        <v>17.25</v>
      </c>
      <c r="AO210" s="289"/>
      <c r="AP210" s="290"/>
      <c r="AQ210" s="291"/>
    </row>
    <row r="211" spans="1:43" x14ac:dyDescent="0.2">
      <c r="A211" s="283"/>
      <c r="B211" s="283"/>
      <c r="C211" s="283"/>
      <c r="D211" s="252" t="s">
        <v>450</v>
      </c>
      <c r="E211" s="250"/>
      <c r="F211" s="252"/>
      <c r="G211" s="292">
        <v>8.819444444444445E-2</v>
      </c>
      <c r="H211" s="293">
        <v>0.10416666666666667</v>
      </c>
      <c r="I211" s="293">
        <v>0.10208333333333335</v>
      </c>
      <c r="J211" s="293">
        <v>9.2361111111111116E-2</v>
      </c>
      <c r="K211" s="293">
        <v>0.10416666666666667</v>
      </c>
      <c r="L211" s="293">
        <v>0.10416666666666667</v>
      </c>
      <c r="M211" s="293">
        <v>9.8611111111111108E-2</v>
      </c>
      <c r="N211" s="293">
        <v>0.12638888888888888</v>
      </c>
      <c r="O211" s="293">
        <v>0.13055555555555556</v>
      </c>
      <c r="P211" s="293">
        <v>0.12638888888888888</v>
      </c>
      <c r="Q211" s="293">
        <v>8.6111111111111124E-2</v>
      </c>
      <c r="R211" s="293">
        <v>0.14861111111111111</v>
      </c>
      <c r="S211" s="293">
        <v>0.17500000000000002</v>
      </c>
      <c r="T211" s="293">
        <v>0.13194444444444445</v>
      </c>
      <c r="U211" s="293">
        <v>0.12569444444444444</v>
      </c>
      <c r="V211" s="293">
        <v>0.10694444444444444</v>
      </c>
      <c r="W211" s="293">
        <v>0.1388888888888889</v>
      </c>
      <c r="X211" s="293"/>
      <c r="Y211" s="293"/>
      <c r="Z211" s="293"/>
      <c r="AA211" s="293">
        <v>0.1451388888888889</v>
      </c>
      <c r="AB211" s="293">
        <v>0.12847222222222224</v>
      </c>
      <c r="AC211" s="293">
        <v>9.5833333333333326E-2</v>
      </c>
      <c r="AD211" s="293">
        <v>0.10069444444444443</v>
      </c>
      <c r="AE211" s="293">
        <v>0.11458333333333333</v>
      </c>
      <c r="AF211" s="293">
        <v>7.8472222222222221E-2</v>
      </c>
      <c r="AG211" s="293">
        <v>6.9444444444444434E-2</v>
      </c>
      <c r="AH211" s="293">
        <v>9.4444444444444442E-2</v>
      </c>
      <c r="AI211" s="293">
        <v>7.2916666666666671E-2</v>
      </c>
      <c r="AJ211" s="293">
        <v>6.5972222222222224E-2</v>
      </c>
      <c r="AK211" s="293">
        <v>7.1527777777777787E-2</v>
      </c>
      <c r="AL211" s="294"/>
      <c r="AM211" s="287"/>
      <c r="AN211" s="295">
        <f>AVERAGE(G211:AK211)</f>
        <v>0.10813492063492065</v>
      </c>
      <c r="AO211" s="289"/>
      <c r="AP211" s="290"/>
      <c r="AQ211" s="291"/>
    </row>
    <row r="212" spans="1:43" x14ac:dyDescent="0.2">
      <c r="A212" s="283"/>
      <c r="B212" s="283"/>
      <c r="C212" s="283"/>
      <c r="D212" s="252" t="s">
        <v>451</v>
      </c>
      <c r="E212" s="250"/>
      <c r="F212" s="252"/>
      <c r="G212" s="292">
        <v>0.10416666666666667</v>
      </c>
      <c r="H212" s="293">
        <v>0.11805555555555557</v>
      </c>
      <c r="I212" s="293">
        <v>0.11805555555555557</v>
      </c>
      <c r="J212" s="293">
        <v>0.1076388888888889</v>
      </c>
      <c r="K212" s="293">
        <v>0.13194444444444445</v>
      </c>
      <c r="L212" s="293">
        <v>0.12152777777777778</v>
      </c>
      <c r="M212" s="293">
        <v>0.11805555555555557</v>
      </c>
      <c r="N212" s="293">
        <v>0.14583333333333334</v>
      </c>
      <c r="O212" s="293">
        <v>0.14583333333333334</v>
      </c>
      <c r="P212" s="293">
        <v>0.14444444444444446</v>
      </c>
      <c r="Q212" s="293">
        <v>0.10416666666666667</v>
      </c>
      <c r="R212" s="293">
        <v>0.16666666666666666</v>
      </c>
      <c r="S212" s="293">
        <v>0.19444444444444445</v>
      </c>
      <c r="T212" s="293">
        <v>0.15277777777777776</v>
      </c>
      <c r="U212" s="293">
        <v>0.14305555555555557</v>
      </c>
      <c r="V212" s="293">
        <v>0.17291666666666669</v>
      </c>
      <c r="W212" s="293">
        <v>0.15972222222222224</v>
      </c>
      <c r="X212" s="293"/>
      <c r="Y212" s="293"/>
      <c r="Z212" s="293"/>
      <c r="AA212" s="293">
        <v>0.16666666666666666</v>
      </c>
      <c r="AB212" s="293">
        <v>0.14583333333333334</v>
      </c>
      <c r="AC212" s="293">
        <v>0.11805555555555557</v>
      </c>
      <c r="AD212" s="293">
        <v>0.11805555555555557</v>
      </c>
      <c r="AE212" s="293">
        <v>0.13194444444444445</v>
      </c>
      <c r="AF212" s="293">
        <v>0.10069444444444443</v>
      </c>
      <c r="AG212" s="293">
        <v>9.0277777777777776E-2</v>
      </c>
      <c r="AH212" s="293">
        <v>0.1111111111111111</v>
      </c>
      <c r="AI212" s="293">
        <v>8.3333333333333329E-2</v>
      </c>
      <c r="AJ212" s="293">
        <v>8.3333333333333329E-2</v>
      </c>
      <c r="AK212" s="293">
        <v>0.11805555555555557</v>
      </c>
      <c r="AL212" s="294"/>
      <c r="AM212" s="287"/>
      <c r="AN212" s="295">
        <f>AVERAGE(G212:AK212)</f>
        <v>0.12916666666666668</v>
      </c>
      <c r="AO212" s="289"/>
      <c r="AP212" s="290"/>
      <c r="AQ212" s="291"/>
    </row>
    <row r="213" spans="1:43" x14ac:dyDescent="0.2">
      <c r="A213" s="283"/>
      <c r="B213" s="283"/>
      <c r="C213" s="283"/>
      <c r="D213" s="252" t="s">
        <v>452</v>
      </c>
      <c r="E213" s="250"/>
      <c r="F213" s="252"/>
      <c r="G213" s="292">
        <f t="shared" ref="G213:W213" si="14">G212-G211</f>
        <v>1.5972222222222221E-2</v>
      </c>
      <c r="H213" s="292">
        <f t="shared" si="14"/>
        <v>1.3888888888888895E-2</v>
      </c>
      <c r="I213" s="292">
        <f t="shared" si="14"/>
        <v>1.5972222222222221E-2</v>
      </c>
      <c r="J213" s="292">
        <f t="shared" si="14"/>
        <v>1.5277777777777779E-2</v>
      </c>
      <c r="K213" s="292">
        <f t="shared" si="14"/>
        <v>2.7777777777777776E-2</v>
      </c>
      <c r="L213" s="292">
        <f t="shared" si="14"/>
        <v>1.7361111111111105E-2</v>
      </c>
      <c r="M213" s="292">
        <f t="shared" si="14"/>
        <v>1.9444444444444459E-2</v>
      </c>
      <c r="N213" s="292">
        <f t="shared" si="14"/>
        <v>1.9444444444444459E-2</v>
      </c>
      <c r="O213" s="292">
        <f t="shared" si="14"/>
        <v>1.5277777777777779E-2</v>
      </c>
      <c r="P213" s="292">
        <f t="shared" si="14"/>
        <v>1.8055555555555575E-2</v>
      </c>
      <c r="Q213" s="292">
        <f t="shared" si="14"/>
        <v>1.8055555555555547E-2</v>
      </c>
      <c r="R213" s="292">
        <f t="shared" si="14"/>
        <v>1.8055555555555547E-2</v>
      </c>
      <c r="S213" s="292">
        <f t="shared" si="14"/>
        <v>1.9444444444444431E-2</v>
      </c>
      <c r="T213" s="292">
        <f t="shared" si="14"/>
        <v>2.0833333333333315E-2</v>
      </c>
      <c r="U213" s="292">
        <f t="shared" si="14"/>
        <v>1.7361111111111133E-2</v>
      </c>
      <c r="V213" s="292">
        <f t="shared" si="14"/>
        <v>6.5972222222222252E-2</v>
      </c>
      <c r="W213" s="292">
        <f t="shared" si="14"/>
        <v>2.0833333333333343E-2</v>
      </c>
      <c r="X213" s="292"/>
      <c r="Y213" s="292"/>
      <c r="Z213" s="292"/>
      <c r="AA213" s="292">
        <f t="shared" ref="AA213:AK213" si="15">AA212-AA211</f>
        <v>2.1527777777777757E-2</v>
      </c>
      <c r="AB213" s="292">
        <f t="shared" si="15"/>
        <v>1.7361111111111105E-2</v>
      </c>
      <c r="AC213" s="292">
        <f t="shared" si="15"/>
        <v>2.222222222222224E-2</v>
      </c>
      <c r="AD213" s="292">
        <f t="shared" si="15"/>
        <v>1.7361111111111133E-2</v>
      </c>
      <c r="AE213" s="292">
        <f t="shared" si="15"/>
        <v>1.7361111111111119E-2</v>
      </c>
      <c r="AF213" s="292">
        <f t="shared" si="15"/>
        <v>2.2222222222222213E-2</v>
      </c>
      <c r="AG213" s="292">
        <f t="shared" si="15"/>
        <v>2.0833333333333343E-2</v>
      </c>
      <c r="AH213" s="292">
        <f t="shared" si="15"/>
        <v>1.6666666666666663E-2</v>
      </c>
      <c r="AI213" s="292">
        <f t="shared" si="15"/>
        <v>1.0416666666666657E-2</v>
      </c>
      <c r="AJ213" s="292">
        <f t="shared" si="15"/>
        <v>1.7361111111111105E-2</v>
      </c>
      <c r="AK213" s="292">
        <f t="shared" si="15"/>
        <v>4.6527777777777779E-2</v>
      </c>
      <c r="AL213" s="294"/>
      <c r="AM213" s="287"/>
      <c r="AN213" s="295">
        <f>AVERAGE(G213:AK213)</f>
        <v>2.103174603174603E-2</v>
      </c>
      <c r="AO213" s="289"/>
      <c r="AP213" s="290"/>
      <c r="AQ213" s="291"/>
    </row>
    <row r="214" spans="1:43" x14ac:dyDescent="0.2">
      <c r="A214" s="283"/>
      <c r="B214" s="283"/>
      <c r="C214" s="283"/>
      <c r="D214" s="252" t="s">
        <v>6</v>
      </c>
      <c r="E214" s="250"/>
      <c r="F214" s="252"/>
      <c r="G214" s="243" t="s">
        <v>514</v>
      </c>
      <c r="H214" s="244" t="s">
        <v>515</v>
      </c>
      <c r="I214" s="244" t="s">
        <v>516</v>
      </c>
      <c r="J214" s="244" t="s">
        <v>517</v>
      </c>
      <c r="K214" s="244" t="s">
        <v>518</v>
      </c>
      <c r="L214" s="244" t="s">
        <v>519</v>
      </c>
      <c r="M214" s="244" t="s">
        <v>520</v>
      </c>
      <c r="N214" s="244" t="s">
        <v>521</v>
      </c>
      <c r="O214" s="296" t="s">
        <v>522</v>
      </c>
      <c r="P214" s="244" t="s">
        <v>523</v>
      </c>
      <c r="Q214" s="296"/>
      <c r="R214" s="244" t="s">
        <v>524</v>
      </c>
      <c r="S214" s="244" t="s">
        <v>525</v>
      </c>
      <c r="T214" s="244" t="s">
        <v>198</v>
      </c>
      <c r="U214" s="244" t="s">
        <v>189</v>
      </c>
      <c r="V214" s="244"/>
      <c r="W214" s="244" t="s">
        <v>526</v>
      </c>
      <c r="X214" s="244" t="s">
        <v>527</v>
      </c>
      <c r="Y214" s="244"/>
      <c r="Z214" s="244" t="s">
        <v>189</v>
      </c>
      <c r="AA214" s="244" t="s">
        <v>528</v>
      </c>
      <c r="AB214" s="244" t="s">
        <v>198</v>
      </c>
      <c r="AC214" s="244" t="s">
        <v>529</v>
      </c>
      <c r="AD214" s="244" t="s">
        <v>530</v>
      </c>
      <c r="AE214" s="244" t="s">
        <v>531</v>
      </c>
      <c r="AF214" s="244"/>
      <c r="AG214" s="244" t="s">
        <v>532</v>
      </c>
      <c r="AH214" s="244"/>
      <c r="AI214" s="244"/>
      <c r="AJ214" s="244" t="s">
        <v>533</v>
      </c>
      <c r="AK214" s="244" t="s">
        <v>186</v>
      </c>
      <c r="AL214" s="286"/>
      <c r="AM214" s="287"/>
      <c r="AN214" s="219"/>
      <c r="AO214" s="289"/>
      <c r="AP214" s="290"/>
      <c r="AQ214" s="291"/>
    </row>
    <row r="215" spans="1:43" s="214" customFormat="1" x14ac:dyDescent="0.2">
      <c r="A215" s="283"/>
      <c r="B215" s="283"/>
      <c r="C215" s="283"/>
      <c r="D215" s="252" t="s">
        <v>453</v>
      </c>
      <c r="E215" s="250"/>
      <c r="F215" s="252"/>
      <c r="G215" s="243">
        <v>3</v>
      </c>
      <c r="H215" s="244">
        <v>4</v>
      </c>
      <c r="I215" s="244">
        <v>6</v>
      </c>
      <c r="J215" s="244">
        <v>3</v>
      </c>
      <c r="K215" s="244">
        <v>3</v>
      </c>
      <c r="L215" s="244">
        <v>3</v>
      </c>
      <c r="M215" s="244">
        <v>8</v>
      </c>
      <c r="N215" s="244">
        <v>3</v>
      </c>
      <c r="O215" s="244">
        <v>2</v>
      </c>
      <c r="P215" s="244">
        <v>5</v>
      </c>
      <c r="Q215" s="244">
        <v>0</v>
      </c>
      <c r="R215" s="244">
        <v>3</v>
      </c>
      <c r="S215" s="244">
        <v>3</v>
      </c>
      <c r="T215" s="244">
        <v>1</v>
      </c>
      <c r="U215" s="244">
        <v>1</v>
      </c>
      <c r="V215" s="244">
        <v>0</v>
      </c>
      <c r="W215" s="244">
        <v>3</v>
      </c>
      <c r="X215" s="244">
        <v>4</v>
      </c>
      <c r="Y215" s="244">
        <v>0</v>
      </c>
      <c r="Z215" s="244">
        <v>1</v>
      </c>
      <c r="AA215" s="244">
        <v>3</v>
      </c>
      <c r="AB215" s="244">
        <v>1</v>
      </c>
      <c r="AC215" s="244">
        <v>3</v>
      </c>
      <c r="AD215" s="244">
        <v>4</v>
      </c>
      <c r="AE215" s="244">
        <v>3</v>
      </c>
      <c r="AF215" s="244">
        <v>0</v>
      </c>
      <c r="AG215" s="244">
        <v>6</v>
      </c>
      <c r="AH215" s="244">
        <v>0</v>
      </c>
      <c r="AI215" s="244">
        <v>0</v>
      </c>
      <c r="AJ215" s="244">
        <v>2</v>
      </c>
      <c r="AK215" s="244">
        <v>1</v>
      </c>
      <c r="AL215" s="286"/>
      <c r="AM215" s="287"/>
      <c r="AN215" s="219"/>
      <c r="AO215" s="289">
        <f>SUM(G215:AK215)</f>
        <v>79</v>
      </c>
      <c r="AP215" s="290"/>
      <c r="AQ215" s="291"/>
    </row>
    <row r="216" spans="1:43" s="214" customFormat="1" x14ac:dyDescent="0.2">
      <c r="A216" s="283"/>
      <c r="B216" s="283"/>
      <c r="C216" s="283"/>
      <c r="D216" s="252" t="s">
        <v>43</v>
      </c>
      <c r="E216" s="250"/>
      <c r="F216" s="252"/>
      <c r="G216" s="243" t="s">
        <v>225</v>
      </c>
      <c r="H216" s="244" t="s">
        <v>187</v>
      </c>
      <c r="I216" s="244" t="s">
        <v>191</v>
      </c>
      <c r="J216" s="244"/>
      <c r="K216" s="244" t="s">
        <v>241</v>
      </c>
      <c r="L216" s="244" t="s">
        <v>534</v>
      </c>
      <c r="M216" s="244" t="s">
        <v>535</v>
      </c>
      <c r="N216" s="244"/>
      <c r="O216" s="296" t="s">
        <v>194</v>
      </c>
      <c r="P216" s="296"/>
      <c r="Q216" s="296"/>
      <c r="R216" s="244"/>
      <c r="S216" s="244" t="s">
        <v>196</v>
      </c>
      <c r="T216" s="244" t="s">
        <v>196</v>
      </c>
      <c r="U216" s="244" t="s">
        <v>189</v>
      </c>
      <c r="V216" s="244" t="s">
        <v>536</v>
      </c>
      <c r="W216" s="244" t="s">
        <v>537</v>
      </c>
      <c r="X216" s="244" t="s">
        <v>187</v>
      </c>
      <c r="Y216" s="244"/>
      <c r="Z216" s="244"/>
      <c r="AA216" s="244" t="s">
        <v>194</v>
      </c>
      <c r="AB216" s="244"/>
      <c r="AC216" s="244" t="s">
        <v>538</v>
      </c>
      <c r="AD216" s="244" t="s">
        <v>539</v>
      </c>
      <c r="AE216" s="244"/>
      <c r="AF216" s="244" t="s">
        <v>540</v>
      </c>
      <c r="AG216" s="244"/>
      <c r="AH216" s="244"/>
      <c r="AI216" s="244"/>
      <c r="AJ216" s="244"/>
      <c r="AK216" s="244" t="s">
        <v>541</v>
      </c>
      <c r="AL216" s="286"/>
      <c r="AM216" s="287"/>
      <c r="AN216" s="219"/>
      <c r="AO216" s="289"/>
      <c r="AP216" s="290"/>
      <c r="AQ216" s="291"/>
    </row>
    <row r="217" spans="1:43" s="214" customFormat="1" x14ac:dyDescent="0.2">
      <c r="A217" s="283"/>
      <c r="B217" s="283"/>
      <c r="C217" s="283"/>
      <c r="D217" s="252" t="s">
        <v>454</v>
      </c>
      <c r="E217" s="250"/>
      <c r="F217" s="252"/>
      <c r="G217" s="243">
        <v>1</v>
      </c>
      <c r="H217" s="244">
        <v>1</v>
      </c>
      <c r="I217" s="244">
        <v>1</v>
      </c>
      <c r="J217" s="244">
        <v>0</v>
      </c>
      <c r="K217" s="244">
        <v>1</v>
      </c>
      <c r="L217" s="244">
        <v>2</v>
      </c>
      <c r="M217" s="244">
        <v>2</v>
      </c>
      <c r="N217" s="244">
        <v>0</v>
      </c>
      <c r="O217" s="244">
        <v>1</v>
      </c>
      <c r="P217" s="244">
        <v>0</v>
      </c>
      <c r="Q217" s="244">
        <v>0</v>
      </c>
      <c r="R217" s="244">
        <v>0</v>
      </c>
      <c r="S217" s="244">
        <v>1</v>
      </c>
      <c r="T217" s="244">
        <v>1</v>
      </c>
      <c r="U217" s="244">
        <v>1</v>
      </c>
      <c r="V217" s="244">
        <v>9</v>
      </c>
      <c r="W217" s="244">
        <v>2</v>
      </c>
      <c r="X217" s="244">
        <v>1</v>
      </c>
      <c r="Y217" s="244">
        <v>0</v>
      </c>
      <c r="Z217" s="244">
        <v>0</v>
      </c>
      <c r="AA217" s="244">
        <v>1</v>
      </c>
      <c r="AB217" s="244">
        <v>0</v>
      </c>
      <c r="AC217" s="244">
        <v>2</v>
      </c>
      <c r="AD217" s="244">
        <v>2</v>
      </c>
      <c r="AE217" s="244">
        <v>0</v>
      </c>
      <c r="AF217" s="244">
        <v>2</v>
      </c>
      <c r="AG217" s="244">
        <v>0</v>
      </c>
      <c r="AH217" s="244">
        <v>0</v>
      </c>
      <c r="AI217" s="244">
        <v>0</v>
      </c>
      <c r="AJ217" s="244">
        <v>0</v>
      </c>
      <c r="AK217" s="244">
        <v>2</v>
      </c>
      <c r="AL217" s="286"/>
      <c r="AM217" s="287"/>
      <c r="AN217" s="219"/>
      <c r="AO217" s="289"/>
      <c r="AP217" s="290">
        <f>SUM(G217:AK217)</f>
        <v>33</v>
      </c>
      <c r="AQ217" s="291"/>
    </row>
    <row r="218" spans="1:43" s="214" customFormat="1" x14ac:dyDescent="0.2">
      <c r="A218" s="283"/>
      <c r="B218" s="283"/>
      <c r="C218" s="283"/>
      <c r="D218" s="252" t="s">
        <v>185</v>
      </c>
      <c r="E218" s="250"/>
      <c r="F218" s="252"/>
      <c r="G218" s="243" t="s">
        <v>196</v>
      </c>
      <c r="H218" s="244" t="s">
        <v>196</v>
      </c>
      <c r="I218" s="244" t="s">
        <v>219</v>
      </c>
      <c r="J218" s="244" t="s">
        <v>217</v>
      </c>
      <c r="K218" s="244" t="s">
        <v>196</v>
      </c>
      <c r="L218" s="244" t="s">
        <v>196</v>
      </c>
      <c r="M218" s="244" t="s">
        <v>196</v>
      </c>
      <c r="N218" s="244" t="s">
        <v>194</v>
      </c>
      <c r="O218" s="296" t="s">
        <v>196</v>
      </c>
      <c r="P218" s="296" t="s">
        <v>196</v>
      </c>
      <c r="Q218" s="296" t="s">
        <v>196</v>
      </c>
      <c r="R218" s="244" t="s">
        <v>198</v>
      </c>
      <c r="S218" s="244" t="s">
        <v>186</v>
      </c>
      <c r="T218" s="244" t="s">
        <v>202</v>
      </c>
      <c r="U218" s="244" t="s">
        <v>186</v>
      </c>
      <c r="V218" s="244" t="s">
        <v>196</v>
      </c>
      <c r="W218" s="244" t="s">
        <v>194</v>
      </c>
      <c r="X218" s="244" t="s">
        <v>196</v>
      </c>
      <c r="Y218" s="244" t="s">
        <v>196</v>
      </c>
      <c r="Z218" s="244" t="s">
        <v>202</v>
      </c>
      <c r="AA218" s="244" t="s">
        <v>194</v>
      </c>
      <c r="AB218" s="244" t="s">
        <v>196</v>
      </c>
      <c r="AC218" s="244" t="s">
        <v>187</v>
      </c>
      <c r="AD218" s="244" t="s">
        <v>196</v>
      </c>
      <c r="AE218" s="244" t="s">
        <v>202</v>
      </c>
      <c r="AF218" s="244" t="s">
        <v>186</v>
      </c>
      <c r="AG218" s="244" t="s">
        <v>217</v>
      </c>
      <c r="AH218" s="244" t="s">
        <v>186</v>
      </c>
      <c r="AI218" s="244" t="s">
        <v>198</v>
      </c>
      <c r="AJ218" s="244" t="s">
        <v>217</v>
      </c>
      <c r="AK218" s="244" t="s">
        <v>219</v>
      </c>
      <c r="AL218" s="286"/>
      <c r="AM218" s="287"/>
      <c r="AN218" s="219"/>
      <c r="AO218" s="289"/>
      <c r="AP218" s="290"/>
      <c r="AQ218" s="291"/>
    </row>
    <row r="219" spans="1:43" s="214" customFormat="1" x14ac:dyDescent="0.2">
      <c r="A219" s="283"/>
      <c r="B219" s="283"/>
      <c r="C219" s="283"/>
      <c r="D219" s="252" t="s">
        <v>455</v>
      </c>
      <c r="E219" s="250"/>
      <c r="F219" s="252"/>
      <c r="G219" s="284">
        <v>155</v>
      </c>
      <c r="H219" s="285">
        <v>602</v>
      </c>
      <c r="I219" s="285">
        <v>674</v>
      </c>
      <c r="J219" s="285">
        <v>517</v>
      </c>
      <c r="K219" s="285">
        <v>538</v>
      </c>
      <c r="L219" s="285">
        <v>523</v>
      </c>
      <c r="M219" s="285">
        <v>521</v>
      </c>
      <c r="N219" s="285">
        <v>817</v>
      </c>
      <c r="O219" s="285">
        <v>709</v>
      </c>
      <c r="P219" s="285">
        <v>724</v>
      </c>
      <c r="Q219" s="285">
        <v>175</v>
      </c>
      <c r="R219" s="285">
        <v>1109</v>
      </c>
      <c r="S219" s="285">
        <v>1199</v>
      </c>
      <c r="T219" s="285">
        <v>999</v>
      </c>
      <c r="U219" s="285">
        <v>1092</v>
      </c>
      <c r="V219" s="285">
        <v>584</v>
      </c>
      <c r="W219" s="285">
        <v>900</v>
      </c>
      <c r="X219" s="285">
        <v>480</v>
      </c>
      <c r="Y219" s="285">
        <v>474</v>
      </c>
      <c r="Z219" s="285">
        <v>922</v>
      </c>
      <c r="AA219" s="285">
        <v>832</v>
      </c>
      <c r="AB219" s="285">
        <v>807</v>
      </c>
      <c r="AC219" s="285">
        <v>459</v>
      </c>
      <c r="AD219" s="285">
        <v>482</v>
      </c>
      <c r="AE219" s="285">
        <v>489</v>
      </c>
      <c r="AF219" s="285">
        <v>598</v>
      </c>
      <c r="AG219" s="285">
        <v>405</v>
      </c>
      <c r="AH219" s="285">
        <v>404</v>
      </c>
      <c r="AI219" s="285">
        <v>708</v>
      </c>
      <c r="AJ219" s="285">
        <v>420</v>
      </c>
      <c r="AK219" s="285">
        <v>316</v>
      </c>
      <c r="AL219" s="297"/>
      <c r="AM219" s="298"/>
      <c r="AN219" s="251">
        <f>SUM(G219:AK219)</f>
        <v>19634</v>
      </c>
      <c r="AO219" s="289"/>
      <c r="AP219" s="290"/>
      <c r="AQ219" s="291"/>
    </row>
    <row r="220" spans="1:43" s="214" customFormat="1" ht="136.5" x14ac:dyDescent="0.2">
      <c r="A220" s="283"/>
      <c r="B220" s="283"/>
      <c r="C220" s="283"/>
      <c r="D220" s="252" t="s">
        <v>60</v>
      </c>
      <c r="E220" s="250"/>
      <c r="F220" s="252"/>
      <c r="G220" s="299" t="s">
        <v>122</v>
      </c>
      <c r="H220" s="299" t="s">
        <v>122</v>
      </c>
      <c r="I220" s="300" t="s">
        <v>148</v>
      </c>
      <c r="J220" s="299" t="s">
        <v>122</v>
      </c>
      <c r="K220" s="299" t="s">
        <v>122</v>
      </c>
      <c r="L220" s="300" t="s">
        <v>122</v>
      </c>
      <c r="M220" s="300" t="s">
        <v>122</v>
      </c>
      <c r="N220" s="300" t="s">
        <v>122</v>
      </c>
      <c r="O220" s="300" t="s">
        <v>122</v>
      </c>
      <c r="P220" s="300" t="s">
        <v>122</v>
      </c>
      <c r="Q220" s="300" t="s">
        <v>122</v>
      </c>
      <c r="R220" s="300" t="s">
        <v>122</v>
      </c>
      <c r="S220" s="300" t="s">
        <v>122</v>
      </c>
      <c r="T220" s="300" t="s">
        <v>165</v>
      </c>
      <c r="U220" s="300" t="s">
        <v>542</v>
      </c>
      <c r="V220" s="300" t="s">
        <v>122</v>
      </c>
      <c r="W220" s="300" t="s">
        <v>122</v>
      </c>
      <c r="X220" s="300" t="s">
        <v>122</v>
      </c>
      <c r="Y220" s="300" t="s">
        <v>122</v>
      </c>
      <c r="Z220" s="300" t="s">
        <v>165</v>
      </c>
      <c r="AA220" s="300" t="s">
        <v>122</v>
      </c>
      <c r="AB220" s="300" t="s">
        <v>122</v>
      </c>
      <c r="AC220" s="300" t="s">
        <v>543</v>
      </c>
      <c r="AD220" s="300" t="s">
        <v>148</v>
      </c>
      <c r="AE220" s="300" t="s">
        <v>457</v>
      </c>
      <c r="AF220" s="300" t="s">
        <v>122</v>
      </c>
      <c r="AG220" s="300" t="s">
        <v>122</v>
      </c>
      <c r="AH220" s="300" t="s">
        <v>122</v>
      </c>
      <c r="AI220" s="300" t="s">
        <v>456</v>
      </c>
      <c r="AJ220" s="300" t="s">
        <v>170</v>
      </c>
      <c r="AK220" s="300" t="s">
        <v>122</v>
      </c>
      <c r="AL220" s="286"/>
      <c r="AM220" s="287"/>
      <c r="AN220" s="301"/>
      <c r="AO220" s="302"/>
      <c r="AP220" s="303"/>
      <c r="AQ220" s="304"/>
    </row>
    <row r="221" spans="1:43" s="214" customFormat="1" x14ac:dyDescent="0.2">
      <c r="A221" s="283"/>
      <c r="B221" s="283"/>
      <c r="C221" s="283"/>
      <c r="D221" s="252" t="s">
        <v>458</v>
      </c>
      <c r="E221" s="250"/>
      <c r="F221" s="252"/>
      <c r="G221" s="284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>
        <v>1</v>
      </c>
      <c r="U221" s="285"/>
      <c r="V221" s="285"/>
      <c r="W221" s="285"/>
      <c r="X221" s="285"/>
      <c r="Y221" s="285"/>
      <c r="Z221" s="285">
        <v>1</v>
      </c>
      <c r="AA221" s="285"/>
      <c r="AB221" s="285"/>
      <c r="AC221" s="285">
        <v>1</v>
      </c>
      <c r="AD221" s="285"/>
      <c r="AE221" s="285"/>
      <c r="AF221" s="285"/>
      <c r="AG221" s="285"/>
      <c r="AH221" s="285"/>
      <c r="AI221" s="285">
        <v>1</v>
      </c>
      <c r="AJ221" s="285"/>
      <c r="AK221" s="285"/>
      <c r="AL221" s="297"/>
      <c r="AM221" s="298"/>
      <c r="AN221" s="251">
        <f>COUNT(G221:AK221)</f>
        <v>4</v>
      </c>
      <c r="AO221" s="289"/>
      <c r="AP221" s="290"/>
      <c r="AQ221" s="291"/>
    </row>
    <row r="222" spans="1:43" s="214" customFormat="1" ht="120" x14ac:dyDescent="0.2">
      <c r="A222" s="283"/>
      <c r="B222" s="283"/>
      <c r="C222" s="283"/>
      <c r="D222" s="252" t="s">
        <v>459</v>
      </c>
      <c r="E222" s="250"/>
      <c r="F222" s="252"/>
      <c r="G222" s="299" t="s">
        <v>460</v>
      </c>
      <c r="H222" s="299" t="s">
        <v>544</v>
      </c>
      <c r="I222" s="299" t="s">
        <v>545</v>
      </c>
      <c r="J222" s="299" t="s">
        <v>463</v>
      </c>
      <c r="K222" s="299" t="s">
        <v>546</v>
      </c>
      <c r="L222" s="299" t="s">
        <v>547</v>
      </c>
      <c r="M222" s="299" t="s">
        <v>548</v>
      </c>
      <c r="N222" s="299" t="s">
        <v>549</v>
      </c>
      <c r="O222" s="299" t="s">
        <v>550</v>
      </c>
      <c r="P222" s="299" t="s">
        <v>551</v>
      </c>
      <c r="Q222" s="299" t="s">
        <v>552</v>
      </c>
      <c r="R222" s="299" t="s">
        <v>553</v>
      </c>
      <c r="S222" s="299" t="s">
        <v>462</v>
      </c>
      <c r="T222" s="300" t="s">
        <v>554</v>
      </c>
      <c r="U222" s="300" t="s">
        <v>555</v>
      </c>
      <c r="V222" s="300" t="s">
        <v>556</v>
      </c>
      <c r="W222" s="300" t="s">
        <v>557</v>
      </c>
      <c r="X222" s="300" t="s">
        <v>558</v>
      </c>
      <c r="Y222" s="300" t="s">
        <v>559</v>
      </c>
      <c r="Z222" s="300" t="s">
        <v>560</v>
      </c>
      <c r="AA222" s="300" t="s">
        <v>561</v>
      </c>
      <c r="AB222" s="300" t="s">
        <v>562</v>
      </c>
      <c r="AC222" s="300" t="s">
        <v>563</v>
      </c>
      <c r="AD222" s="300" t="s">
        <v>564</v>
      </c>
      <c r="AE222" s="300" t="s">
        <v>464</v>
      </c>
      <c r="AF222" s="300" t="s">
        <v>463</v>
      </c>
      <c r="AG222" s="300" t="s">
        <v>461</v>
      </c>
      <c r="AH222" s="300" t="s">
        <v>565</v>
      </c>
      <c r="AI222" s="300" t="s">
        <v>566</v>
      </c>
      <c r="AJ222" s="300" t="s">
        <v>567</v>
      </c>
      <c r="AK222" s="300" t="s">
        <v>568</v>
      </c>
      <c r="AL222" s="286"/>
      <c r="AM222" s="287"/>
      <c r="AN222" s="301"/>
      <c r="AO222" s="302"/>
      <c r="AP222" s="303"/>
      <c r="AQ222" s="304"/>
    </row>
    <row r="223" spans="1:43" s="214" customFormat="1" ht="87" x14ac:dyDescent="0.2">
      <c r="A223" s="283"/>
      <c r="B223" s="283"/>
      <c r="C223" s="283"/>
      <c r="D223" s="252" t="s">
        <v>465</v>
      </c>
      <c r="E223" s="250"/>
      <c r="F223" s="252"/>
      <c r="G223" s="299"/>
      <c r="H223" s="305" t="s">
        <v>569</v>
      </c>
      <c r="I223" s="300"/>
      <c r="J223" s="300" t="s">
        <v>570</v>
      </c>
      <c r="K223" s="306" t="s">
        <v>571</v>
      </c>
      <c r="L223" s="300"/>
      <c r="M223" s="300"/>
      <c r="N223" s="306" t="s">
        <v>572</v>
      </c>
      <c r="O223" s="300"/>
      <c r="P223" s="300"/>
      <c r="Q223" s="300" t="s">
        <v>573</v>
      </c>
      <c r="R223" s="300"/>
      <c r="S223" s="300"/>
      <c r="T223" s="300"/>
      <c r="U223" s="300" t="s">
        <v>574</v>
      </c>
      <c r="V223" s="300"/>
      <c r="W223" s="300"/>
      <c r="X223" s="300"/>
      <c r="Y223" s="300"/>
      <c r="Z223" s="300"/>
      <c r="AA223" s="300" t="s">
        <v>575</v>
      </c>
      <c r="AB223" s="300" t="s">
        <v>576</v>
      </c>
      <c r="AC223" s="300"/>
      <c r="AD223" s="306" t="s">
        <v>577</v>
      </c>
      <c r="AE223" s="300" t="s">
        <v>578</v>
      </c>
      <c r="AF223" s="300"/>
      <c r="AG223" s="300"/>
      <c r="AH223" s="300" t="s">
        <v>579</v>
      </c>
      <c r="AI223" s="300" t="s">
        <v>580</v>
      </c>
      <c r="AJ223" s="300"/>
      <c r="AK223" s="300"/>
      <c r="AL223" s="286"/>
      <c r="AM223" s="287"/>
      <c r="AN223" s="301"/>
      <c r="AO223" s="302"/>
      <c r="AP223" s="303"/>
      <c r="AQ223" s="304"/>
    </row>
    <row r="224" spans="1:43" s="214" customFormat="1" ht="53.25" x14ac:dyDescent="0.2">
      <c r="A224" s="283"/>
      <c r="B224" s="283"/>
      <c r="C224" s="283"/>
      <c r="D224" s="252" t="s">
        <v>466</v>
      </c>
      <c r="E224" s="250"/>
      <c r="F224" s="252"/>
      <c r="G224" s="299"/>
      <c r="H224" s="389">
        <v>27852</v>
      </c>
      <c r="I224" s="300"/>
      <c r="J224" s="308">
        <v>27868</v>
      </c>
      <c r="K224" s="390">
        <v>27508</v>
      </c>
      <c r="L224" s="300"/>
      <c r="M224" s="300"/>
      <c r="N224" s="306"/>
      <c r="O224" s="300"/>
      <c r="P224" s="300"/>
      <c r="Q224" s="308">
        <v>29015</v>
      </c>
      <c r="R224" s="300"/>
      <c r="S224" s="300"/>
      <c r="T224" s="300"/>
      <c r="U224" s="308">
        <v>28679</v>
      </c>
      <c r="V224" s="300"/>
      <c r="W224" s="300"/>
      <c r="X224" s="300"/>
      <c r="Y224" s="300"/>
      <c r="Z224" s="300"/>
      <c r="AA224" s="308">
        <v>27988</v>
      </c>
      <c r="AB224" s="308">
        <v>27626</v>
      </c>
      <c r="AC224" s="300"/>
      <c r="AD224" s="390">
        <v>29467</v>
      </c>
      <c r="AE224" s="308">
        <v>28744</v>
      </c>
      <c r="AF224" s="300"/>
      <c r="AG224" s="300"/>
      <c r="AH224" s="308">
        <v>26938</v>
      </c>
      <c r="AI224" s="308">
        <v>28410</v>
      </c>
      <c r="AJ224" s="300"/>
      <c r="AK224" s="300"/>
      <c r="AL224" s="286"/>
      <c r="AM224" s="287"/>
      <c r="AN224" s="301"/>
      <c r="AO224" s="302"/>
      <c r="AP224" s="303"/>
      <c r="AQ224" s="304"/>
    </row>
    <row r="225" spans="1:43" s="214" customFormat="1" ht="75.75" x14ac:dyDescent="0.2">
      <c r="A225" s="283"/>
      <c r="B225" s="283"/>
      <c r="C225" s="283"/>
      <c r="D225" s="252" t="s">
        <v>465</v>
      </c>
      <c r="E225" s="250"/>
      <c r="F225" s="252"/>
      <c r="G225" s="299"/>
      <c r="H225" s="299"/>
      <c r="I225" s="300"/>
      <c r="J225" s="300"/>
      <c r="K225" s="300"/>
      <c r="L225" s="300"/>
      <c r="M225" s="300"/>
      <c r="N225" s="300"/>
      <c r="O225" s="300"/>
      <c r="P225" s="300"/>
      <c r="Q225" s="300"/>
      <c r="R225" s="300"/>
      <c r="S225" s="300"/>
      <c r="T225" s="300"/>
      <c r="U225" s="300"/>
      <c r="V225" s="300"/>
      <c r="W225" s="300"/>
      <c r="X225" s="300"/>
      <c r="Y225" s="300"/>
      <c r="Z225" s="300"/>
      <c r="AA225" s="300"/>
      <c r="AB225" s="300"/>
      <c r="AC225" s="300"/>
      <c r="AD225" s="300"/>
      <c r="AE225" s="300"/>
      <c r="AF225" s="300"/>
      <c r="AG225" s="300"/>
      <c r="AH225" s="300" t="s">
        <v>467</v>
      </c>
      <c r="AI225" s="300"/>
      <c r="AJ225" s="300"/>
      <c r="AK225" s="300"/>
      <c r="AL225" s="286"/>
      <c r="AM225" s="287"/>
      <c r="AN225" s="301"/>
      <c r="AO225" s="302"/>
      <c r="AP225" s="303"/>
      <c r="AQ225" s="304"/>
    </row>
    <row r="226" spans="1:43" s="214" customFormat="1" ht="53.25" x14ac:dyDescent="0.2">
      <c r="A226" s="283"/>
      <c r="B226" s="283"/>
      <c r="C226" s="283"/>
      <c r="D226" s="252" t="s">
        <v>466</v>
      </c>
      <c r="E226" s="250"/>
      <c r="F226" s="252"/>
      <c r="G226" s="299"/>
      <c r="H226" s="307"/>
      <c r="I226" s="300"/>
      <c r="J226" s="308"/>
      <c r="K226" s="308"/>
      <c r="L226" s="300"/>
      <c r="M226" s="300"/>
      <c r="N226" s="300"/>
      <c r="O226" s="300"/>
      <c r="P226" s="300"/>
      <c r="Q226" s="308"/>
      <c r="R226" s="300"/>
      <c r="S226" s="300"/>
      <c r="T226" s="300"/>
      <c r="U226" s="308"/>
      <c r="V226" s="300"/>
      <c r="W226" s="300"/>
      <c r="X226" s="300"/>
      <c r="Y226" s="300"/>
      <c r="Z226" s="300"/>
      <c r="AA226" s="308"/>
      <c r="AB226" s="308"/>
      <c r="AC226" s="300"/>
      <c r="AD226" s="308"/>
      <c r="AE226" s="308"/>
      <c r="AF226" s="300"/>
      <c r="AG226" s="300"/>
      <c r="AH226" s="308">
        <v>23288</v>
      </c>
      <c r="AI226" s="308"/>
      <c r="AJ226" s="300"/>
      <c r="AK226" s="300"/>
      <c r="AL226" s="286"/>
      <c r="AM226" s="287"/>
      <c r="AN226" s="301"/>
      <c r="AO226" s="302"/>
      <c r="AP226" s="303"/>
      <c r="AQ226" s="304"/>
    </row>
    <row r="227" spans="1:43" s="214" customFormat="1" ht="260.25" x14ac:dyDescent="0.2">
      <c r="A227" s="283"/>
      <c r="B227" s="283"/>
      <c r="C227" s="283"/>
      <c r="D227" s="252"/>
      <c r="E227" s="250"/>
      <c r="F227" s="252"/>
      <c r="G227" s="299"/>
      <c r="H227" s="389" t="s">
        <v>581</v>
      </c>
      <c r="I227" s="300"/>
      <c r="J227" s="308"/>
      <c r="K227" s="390" t="s">
        <v>582</v>
      </c>
      <c r="L227" s="300"/>
      <c r="M227" s="300"/>
      <c r="N227" s="306" t="s">
        <v>572</v>
      </c>
      <c r="O227" s="300"/>
      <c r="P227" s="300"/>
      <c r="Q227" s="308"/>
      <c r="R227" s="300"/>
      <c r="S227" s="300"/>
      <c r="T227" s="300"/>
      <c r="U227" s="308"/>
      <c r="V227" s="300"/>
      <c r="W227" s="306" t="s">
        <v>583</v>
      </c>
      <c r="X227" s="300"/>
      <c r="Y227" s="300"/>
      <c r="Z227" s="300"/>
      <c r="AA227" s="308"/>
      <c r="AB227" s="308"/>
      <c r="AC227" s="300"/>
      <c r="AD227" s="390" t="s">
        <v>584</v>
      </c>
      <c r="AE227" s="308"/>
      <c r="AF227" s="300"/>
      <c r="AG227" s="300"/>
      <c r="AH227" s="308"/>
      <c r="AI227" s="308"/>
      <c r="AJ227" s="300"/>
      <c r="AK227" s="300"/>
      <c r="AL227" s="286"/>
      <c r="AM227" s="287"/>
      <c r="AN227" s="301"/>
      <c r="AO227" s="302"/>
      <c r="AP227" s="303"/>
      <c r="AQ227" s="304"/>
    </row>
    <row r="228" spans="1:43" s="214" customFormat="1" x14ac:dyDescent="0.2">
      <c r="A228" s="283"/>
      <c r="B228" s="283"/>
      <c r="C228" s="283"/>
      <c r="D228" s="252" t="s">
        <v>585</v>
      </c>
      <c r="E228" s="250"/>
      <c r="F228" s="252"/>
      <c r="G228" s="391"/>
      <c r="H228" s="392" t="s">
        <v>187</v>
      </c>
      <c r="I228" s="393" t="s">
        <v>191</v>
      </c>
      <c r="J228" s="394"/>
      <c r="K228" s="394" t="s">
        <v>241</v>
      </c>
      <c r="L228" s="393"/>
      <c r="M228" s="393"/>
      <c r="N228" s="393"/>
      <c r="O228" s="393"/>
      <c r="P228" s="393"/>
      <c r="Q228" s="394"/>
      <c r="R228" s="393"/>
      <c r="S228" s="393"/>
      <c r="T228" s="393"/>
      <c r="U228" s="394" t="s">
        <v>189</v>
      </c>
      <c r="V228" s="393"/>
      <c r="W228" s="393"/>
      <c r="X228" s="393"/>
      <c r="Y228" s="393"/>
      <c r="Z228" s="393"/>
      <c r="AA228" s="394"/>
      <c r="AB228" s="394"/>
      <c r="AC228" s="393"/>
      <c r="AD228" s="394" t="s">
        <v>196</v>
      </c>
      <c r="AE228" s="394"/>
      <c r="AF228" s="393"/>
      <c r="AG228" s="393"/>
      <c r="AH228" s="394"/>
      <c r="AI228" s="394"/>
      <c r="AJ228" s="393"/>
      <c r="AK228" s="393"/>
      <c r="AL228" s="395"/>
      <c r="AM228" s="396"/>
      <c r="AN228" s="301"/>
      <c r="AO228" s="395"/>
      <c r="AP228" s="396"/>
      <c r="AQ228" s="397"/>
    </row>
  </sheetData>
  <mergeCells count="4">
    <mergeCell ref="C1:C4"/>
    <mergeCell ref="G1:AK1"/>
    <mergeCell ref="AL1:AM1"/>
    <mergeCell ref="AO1:AQ4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indexed="50"/>
  </sheetPr>
  <dimension ref="A1:AO71"/>
  <sheetViews>
    <sheetView workbookViewId="0">
      <selection activeCell="AG36" sqref="AG36"/>
    </sheetView>
  </sheetViews>
  <sheetFormatPr defaultRowHeight="12.75" x14ac:dyDescent="0.2"/>
  <cols>
    <col min="1" max="1" width="1.7109375" style="32" customWidth="1"/>
    <col min="2" max="2" width="6.140625" customWidth="1"/>
    <col min="3" max="4" width="3.5703125" customWidth="1"/>
    <col min="5" max="6" width="3.5703125" style="1" customWidth="1"/>
    <col min="7" max="17" width="3.5703125" customWidth="1"/>
    <col min="18" max="18" width="3.28515625" bestFit="1" customWidth="1"/>
    <col min="19" max="33" width="3.5703125" customWidth="1"/>
    <col min="34" max="34" width="7.85546875" bestFit="1" customWidth="1"/>
  </cols>
  <sheetData>
    <row r="1" spans="2:41" x14ac:dyDescent="0.2">
      <c r="B1" s="32"/>
      <c r="C1" s="32"/>
      <c r="D1" s="32"/>
      <c r="E1" s="33"/>
      <c r="F1" s="33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2:41" ht="13.5" thickBot="1" x14ac:dyDescent="0.25">
      <c r="B2" s="32"/>
      <c r="C2" s="32"/>
      <c r="D2" s="32"/>
      <c r="E2" s="33"/>
      <c r="F2" s="33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2:41" ht="24" thickBot="1" x14ac:dyDescent="0.4">
      <c r="B3" s="32"/>
      <c r="C3" s="32"/>
      <c r="D3" s="32"/>
      <c r="E3" s="33"/>
      <c r="F3" s="33"/>
      <c r="G3" s="32"/>
      <c r="H3" s="32"/>
      <c r="I3" s="32"/>
      <c r="J3" s="71" t="s">
        <v>63</v>
      </c>
      <c r="K3" s="72"/>
      <c r="L3" s="73"/>
      <c r="M3" s="73"/>
      <c r="N3" s="72"/>
      <c r="O3" s="72"/>
      <c r="P3" s="72"/>
      <c r="Q3" s="72"/>
      <c r="R3" s="74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2:41" ht="33" thickBot="1" x14ac:dyDescent="0.25">
      <c r="B4" s="32" t="s">
        <v>42</v>
      </c>
      <c r="C4" s="331">
        <v>42822</v>
      </c>
      <c r="D4" s="331">
        <v>42829</v>
      </c>
      <c r="E4" s="332">
        <v>42836</v>
      </c>
      <c r="F4" s="332">
        <v>42843</v>
      </c>
      <c r="G4" s="331">
        <v>42850</v>
      </c>
      <c r="H4" s="331">
        <v>42857</v>
      </c>
      <c r="I4" s="331">
        <v>42864</v>
      </c>
      <c r="J4" s="331">
        <v>42871</v>
      </c>
      <c r="K4" s="331">
        <v>42878</v>
      </c>
      <c r="L4" s="331">
        <v>42885</v>
      </c>
      <c r="M4" s="331">
        <v>42892</v>
      </c>
      <c r="N4" s="331">
        <v>42899</v>
      </c>
      <c r="O4" s="331">
        <v>42906</v>
      </c>
      <c r="P4" s="331">
        <v>42913</v>
      </c>
      <c r="Q4" s="331">
        <v>42920</v>
      </c>
      <c r="R4" s="331">
        <v>42927</v>
      </c>
      <c r="S4" s="331">
        <v>42934</v>
      </c>
      <c r="T4" s="331">
        <v>42941</v>
      </c>
      <c r="U4" s="331">
        <v>42948</v>
      </c>
      <c r="V4" s="331">
        <v>42955</v>
      </c>
      <c r="W4" s="331">
        <v>42962</v>
      </c>
      <c r="X4" s="331">
        <v>42969</v>
      </c>
      <c r="Y4" s="331">
        <v>42976</v>
      </c>
      <c r="Z4" s="331">
        <v>42983</v>
      </c>
      <c r="AA4" s="331">
        <v>42990</v>
      </c>
      <c r="AB4" s="331">
        <v>42997</v>
      </c>
      <c r="AC4" s="331">
        <v>43004</v>
      </c>
      <c r="AD4" s="331">
        <v>43011</v>
      </c>
      <c r="AE4" s="331">
        <v>43018</v>
      </c>
      <c r="AF4" s="331">
        <v>43025</v>
      </c>
      <c r="AG4" s="331">
        <v>43032</v>
      </c>
      <c r="AH4" s="32"/>
      <c r="AI4" s="32"/>
      <c r="AJ4" s="32"/>
      <c r="AK4" s="32"/>
      <c r="AL4" s="32"/>
      <c r="AM4" s="32"/>
      <c r="AN4" s="32"/>
      <c r="AO4" s="32"/>
    </row>
    <row r="5" spans="2:41" ht="13.5" thickBot="1" x14ac:dyDescent="0.25">
      <c r="B5" s="318" t="s">
        <v>106</v>
      </c>
      <c r="C5" s="319">
        <v>1</v>
      </c>
      <c r="D5" s="320">
        <v>2</v>
      </c>
      <c r="E5" s="320">
        <v>3</v>
      </c>
      <c r="F5" s="320">
        <v>4</v>
      </c>
      <c r="G5" s="320">
        <v>5</v>
      </c>
      <c r="H5" s="320">
        <v>6</v>
      </c>
      <c r="I5" s="320">
        <v>7</v>
      </c>
      <c r="J5" s="320">
        <v>8</v>
      </c>
      <c r="K5" s="320">
        <v>9</v>
      </c>
      <c r="L5" s="320">
        <v>10</v>
      </c>
      <c r="M5" s="320">
        <v>11</v>
      </c>
      <c r="N5" s="320">
        <v>12</v>
      </c>
      <c r="O5" s="320">
        <v>13</v>
      </c>
      <c r="P5" s="320">
        <v>14</v>
      </c>
      <c r="Q5" s="320">
        <v>15</v>
      </c>
      <c r="R5" s="320">
        <v>16</v>
      </c>
      <c r="S5" s="323">
        <v>17</v>
      </c>
      <c r="T5" s="320">
        <v>18</v>
      </c>
      <c r="U5" s="320">
        <v>19</v>
      </c>
      <c r="V5" s="320">
        <v>20</v>
      </c>
      <c r="W5" s="320">
        <v>21</v>
      </c>
      <c r="X5" s="320">
        <v>22</v>
      </c>
      <c r="Y5" s="320">
        <v>23</v>
      </c>
      <c r="Z5" s="320">
        <v>24</v>
      </c>
      <c r="AA5" s="320">
        <v>25</v>
      </c>
      <c r="AB5" s="320">
        <v>26</v>
      </c>
      <c r="AC5" s="320">
        <v>27</v>
      </c>
      <c r="AD5" s="320">
        <v>28</v>
      </c>
      <c r="AE5" s="321">
        <v>29</v>
      </c>
      <c r="AF5" s="323">
        <v>30</v>
      </c>
      <c r="AG5" s="400">
        <v>31</v>
      </c>
      <c r="AH5" s="322" t="s">
        <v>16</v>
      </c>
      <c r="AI5" s="32"/>
      <c r="AJ5" s="32"/>
      <c r="AK5" s="32"/>
      <c r="AL5" s="32"/>
      <c r="AM5" s="32"/>
      <c r="AN5" s="32"/>
      <c r="AO5" s="32"/>
    </row>
    <row r="6" spans="2:41" ht="13.5" thickBot="1" x14ac:dyDescent="0.25">
      <c r="B6" s="310" t="s">
        <v>17</v>
      </c>
      <c r="C6" s="311">
        <v>48</v>
      </c>
      <c r="D6" s="312">
        <v>35</v>
      </c>
      <c r="E6" s="313">
        <v>33</v>
      </c>
      <c r="F6" s="312">
        <v>36</v>
      </c>
      <c r="G6" s="314">
        <v>41</v>
      </c>
      <c r="H6" s="315">
        <v>45</v>
      </c>
      <c r="I6" s="312">
        <v>37</v>
      </c>
      <c r="J6" s="312">
        <v>51</v>
      </c>
      <c r="K6" s="312">
        <v>57</v>
      </c>
      <c r="L6" s="315">
        <v>58</v>
      </c>
      <c r="M6" s="315">
        <v>33</v>
      </c>
      <c r="N6" s="316">
        <v>61</v>
      </c>
      <c r="O6" s="315">
        <v>58</v>
      </c>
      <c r="P6" s="315">
        <v>48</v>
      </c>
      <c r="Q6" s="315">
        <v>52</v>
      </c>
      <c r="R6" s="316">
        <v>56</v>
      </c>
      <c r="S6" s="324">
        <v>68</v>
      </c>
      <c r="T6" s="325">
        <v>39</v>
      </c>
      <c r="U6" s="326">
        <v>57</v>
      </c>
      <c r="V6" s="326">
        <v>52</v>
      </c>
      <c r="W6" s="327">
        <v>67</v>
      </c>
      <c r="X6" s="326">
        <v>59</v>
      </c>
      <c r="Y6" s="326">
        <v>49</v>
      </c>
      <c r="Z6" s="326">
        <v>35</v>
      </c>
      <c r="AA6" s="326">
        <v>41</v>
      </c>
      <c r="AB6" s="326">
        <v>34</v>
      </c>
      <c r="AC6" s="326">
        <v>29</v>
      </c>
      <c r="AD6" s="326">
        <v>40</v>
      </c>
      <c r="AE6" s="326">
        <v>29</v>
      </c>
      <c r="AF6" s="399">
        <v>27</v>
      </c>
      <c r="AG6" s="398">
        <v>32</v>
      </c>
      <c r="AH6" s="317">
        <f>SUM(C6:AG6)</f>
        <v>1407</v>
      </c>
      <c r="AI6" s="32"/>
      <c r="AJ6" s="32"/>
      <c r="AK6" s="32"/>
      <c r="AL6" s="32"/>
      <c r="AM6" s="32"/>
      <c r="AN6" s="32"/>
      <c r="AO6" s="32"/>
    </row>
    <row r="7" spans="2:41" ht="13.5" thickBot="1" x14ac:dyDescent="0.25">
      <c r="B7" s="32"/>
      <c r="C7" s="34"/>
      <c r="D7" s="35"/>
      <c r="E7" s="34"/>
      <c r="F7" s="36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32"/>
      <c r="AI7" s="32"/>
      <c r="AJ7" s="32"/>
      <c r="AK7" s="32"/>
      <c r="AL7" s="32"/>
      <c r="AM7" s="32"/>
      <c r="AN7" s="32"/>
      <c r="AO7" s="32"/>
    </row>
    <row r="8" spans="2:41" ht="15.75" thickBot="1" x14ac:dyDescent="0.3">
      <c r="C8" s="447" t="s">
        <v>74</v>
      </c>
      <c r="D8" s="448"/>
      <c r="E8" s="448"/>
      <c r="F8" s="448"/>
      <c r="G8" s="449"/>
      <c r="H8" s="450">
        <f>MIN(C6:AG6)</f>
        <v>27</v>
      </c>
      <c r="I8" s="451"/>
      <c r="J8" s="39"/>
      <c r="K8" s="457" t="s">
        <v>73</v>
      </c>
      <c r="L8" s="458"/>
      <c r="M8" s="458"/>
      <c r="N8" s="458"/>
      <c r="O8" s="459"/>
      <c r="P8" s="450">
        <f>MAX(C6:AG6)</f>
        <v>68</v>
      </c>
      <c r="Q8" s="451"/>
      <c r="R8" s="32"/>
      <c r="T8" s="452" t="s">
        <v>15</v>
      </c>
      <c r="U8" s="453"/>
      <c r="V8" s="453"/>
      <c r="W8" s="453"/>
      <c r="X8" s="454"/>
      <c r="Y8" s="455">
        <f>AVERAGE(C6:AG6)</f>
        <v>45.387096774193552</v>
      </c>
      <c r="Z8" s="456"/>
      <c r="AA8" s="32"/>
      <c r="AB8" s="32"/>
      <c r="AD8" s="32"/>
      <c r="AE8" s="32"/>
      <c r="AF8" s="32"/>
      <c r="AG8" s="32"/>
      <c r="AH8" s="32"/>
      <c r="AI8" s="32"/>
      <c r="AJ8" s="32"/>
      <c r="AK8" s="32"/>
      <c r="AL8" s="32"/>
      <c r="AM8" s="32"/>
    </row>
    <row r="9" spans="2:41" x14ac:dyDescent="0.2">
      <c r="B9" s="32"/>
      <c r="C9" s="32"/>
      <c r="D9" s="32"/>
      <c r="E9" s="33"/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</row>
    <row r="10" spans="2:41" x14ac:dyDescent="0.2">
      <c r="B10" s="32"/>
      <c r="C10" s="34"/>
      <c r="D10" s="35"/>
      <c r="E10" s="34"/>
      <c r="F10" s="36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</row>
    <row r="11" spans="2:41" x14ac:dyDescent="0.2">
      <c r="B11" s="32"/>
      <c r="C11" s="34"/>
      <c r="D11" s="35"/>
      <c r="E11" s="34"/>
      <c r="F11" s="36"/>
      <c r="G11" s="32"/>
      <c r="H11" s="32"/>
      <c r="I11" s="32"/>
      <c r="J11" s="32"/>
      <c r="K11" s="32"/>
      <c r="L11" s="32"/>
      <c r="M11" s="32"/>
      <c r="N11" s="129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</row>
    <row r="12" spans="2:41" x14ac:dyDescent="0.2">
      <c r="B12" s="32"/>
      <c r="C12" s="34"/>
      <c r="D12" s="35"/>
      <c r="E12" s="34"/>
      <c r="F12" s="36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</row>
    <row r="13" spans="2:41" x14ac:dyDescent="0.2">
      <c r="B13" s="32"/>
      <c r="C13" s="34"/>
      <c r="D13" s="34"/>
      <c r="E13" s="34"/>
      <c r="F13" s="36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</row>
    <row r="14" spans="2:41" x14ac:dyDescent="0.2">
      <c r="B14" s="32"/>
      <c r="C14" s="34"/>
      <c r="D14" s="35"/>
      <c r="E14" s="34"/>
      <c r="F14" s="36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2:41" x14ac:dyDescent="0.2">
      <c r="B15" s="32"/>
      <c r="C15" s="34"/>
      <c r="D15" s="35"/>
      <c r="E15" s="34"/>
      <c r="F15" s="36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</row>
    <row r="16" spans="2:41" x14ac:dyDescent="0.2">
      <c r="B16" s="32"/>
      <c r="C16" s="34"/>
      <c r="D16" s="34"/>
      <c r="E16" s="34"/>
      <c r="F16" s="36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</row>
    <row r="17" spans="2:40" x14ac:dyDescent="0.2">
      <c r="B17" s="32"/>
      <c r="C17" s="34"/>
      <c r="D17" s="35"/>
      <c r="E17" s="34"/>
      <c r="F17" s="36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</row>
    <row r="18" spans="2:40" x14ac:dyDescent="0.2">
      <c r="B18" s="32"/>
      <c r="C18" s="34"/>
      <c r="D18" s="35"/>
      <c r="E18" s="34"/>
      <c r="F18" s="36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</row>
    <row r="19" spans="2:40" x14ac:dyDescent="0.2">
      <c r="B19" s="32"/>
      <c r="C19" s="34"/>
      <c r="D19" s="35"/>
      <c r="E19" s="34"/>
      <c r="F19" s="36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</row>
    <row r="20" spans="2:40" x14ac:dyDescent="0.2">
      <c r="B20" s="32"/>
      <c r="C20" s="34"/>
      <c r="D20" s="35"/>
      <c r="E20" s="34"/>
      <c r="F20" s="36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</row>
    <row r="21" spans="2:40" x14ac:dyDescent="0.2">
      <c r="B21" s="32"/>
      <c r="C21" s="34"/>
      <c r="D21" s="35"/>
      <c r="E21" s="34"/>
      <c r="F21" s="36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</row>
    <row r="22" spans="2:40" x14ac:dyDescent="0.2">
      <c r="B22" s="32"/>
      <c r="C22" s="34"/>
      <c r="D22" s="37"/>
      <c r="E22" s="38"/>
      <c r="F22" s="36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</row>
    <row r="23" spans="2:40" x14ac:dyDescent="0.2">
      <c r="B23" s="32"/>
      <c r="C23" s="34"/>
      <c r="D23" s="37"/>
      <c r="E23" s="38"/>
      <c r="F23" s="36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</row>
    <row r="24" spans="2:40" x14ac:dyDescent="0.2">
      <c r="B24" s="32"/>
      <c r="C24" s="34"/>
      <c r="D24" s="39"/>
      <c r="E24" s="38"/>
      <c r="F24" s="38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</row>
    <row r="25" spans="2:40" x14ac:dyDescent="0.2">
      <c r="B25" s="32"/>
      <c r="C25" s="34"/>
      <c r="D25" s="37"/>
      <c r="E25" s="38"/>
      <c r="F25" s="36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</row>
    <row r="26" spans="2:40" x14ac:dyDescent="0.2">
      <c r="B26" s="32"/>
      <c r="C26" s="34"/>
      <c r="D26" s="37"/>
      <c r="E26" s="38"/>
      <c r="F26" s="36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</row>
    <row r="27" spans="2:40" x14ac:dyDescent="0.2">
      <c r="B27" s="32"/>
      <c r="C27" s="34"/>
      <c r="D27" s="37"/>
      <c r="E27" s="38"/>
      <c r="F27" s="36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</row>
    <row r="28" spans="2:40" x14ac:dyDescent="0.2">
      <c r="B28" s="32"/>
      <c r="C28" s="34"/>
      <c r="D28" s="37"/>
      <c r="E28" s="38"/>
      <c r="F28" s="36"/>
      <c r="G28" s="32"/>
      <c r="H28" s="40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</row>
    <row r="29" spans="2:40" x14ac:dyDescent="0.2">
      <c r="B29" s="32"/>
      <c r="C29" s="34"/>
      <c r="D29" s="37"/>
      <c r="E29" s="38"/>
      <c r="F29" s="36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</row>
    <row r="30" spans="2:40" x14ac:dyDescent="0.2">
      <c r="B30" s="32"/>
      <c r="C30" s="34"/>
      <c r="D30" s="38"/>
      <c r="E30" s="38"/>
      <c r="F30" s="36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</row>
    <row r="31" spans="2:40" x14ac:dyDescent="0.2">
      <c r="B31" s="32"/>
      <c r="C31" s="41"/>
      <c r="D31" s="42"/>
      <c r="E31" s="43"/>
      <c r="F31" s="44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</row>
    <row r="32" spans="2:40" x14ac:dyDescent="0.2">
      <c r="B32" s="32"/>
      <c r="C32" s="45"/>
      <c r="D32" s="46"/>
      <c r="E32" s="33"/>
      <c r="F32" s="33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2:40" x14ac:dyDescent="0.2">
      <c r="B33" s="32"/>
      <c r="C33" s="32"/>
      <c r="D33" s="32"/>
      <c r="E33" s="33"/>
      <c r="F33" s="33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</row>
    <row r="34" spans="2:40" x14ac:dyDescent="0.2">
      <c r="B34" s="32"/>
      <c r="C34" s="32"/>
      <c r="D34" s="32"/>
      <c r="E34" s="33"/>
      <c r="F34" s="33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</row>
    <row r="35" spans="2:40" x14ac:dyDescent="0.2">
      <c r="B35" s="32"/>
      <c r="C35" s="32"/>
      <c r="D35" s="32"/>
      <c r="E35" s="33"/>
      <c r="F35" s="33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</row>
    <row r="36" spans="2:40" x14ac:dyDescent="0.2">
      <c r="B36" s="32"/>
      <c r="C36" s="32"/>
      <c r="D36" s="32"/>
      <c r="E36" s="33"/>
      <c r="F36" s="33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</row>
    <row r="37" spans="2:40" x14ac:dyDescent="0.2">
      <c r="B37" s="32"/>
      <c r="C37" s="32"/>
      <c r="D37" s="32"/>
      <c r="E37" s="33"/>
      <c r="F37" s="33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</row>
    <row r="38" spans="2:40" x14ac:dyDescent="0.2">
      <c r="B38" s="32"/>
      <c r="C38" s="32"/>
      <c r="D38" s="32"/>
      <c r="E38" s="33"/>
      <c r="F38" s="33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</row>
    <row r="39" spans="2:40" x14ac:dyDescent="0.2">
      <c r="B39" s="32"/>
      <c r="C39" s="32"/>
      <c r="D39" s="32"/>
      <c r="E39" s="33"/>
      <c r="F39" s="33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</row>
    <row r="40" spans="2:40" x14ac:dyDescent="0.2">
      <c r="B40" s="32"/>
      <c r="C40" s="32"/>
      <c r="D40" s="32"/>
      <c r="E40" s="33"/>
      <c r="F40" s="33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</row>
    <row r="41" spans="2:40" x14ac:dyDescent="0.2">
      <c r="B41" s="32"/>
      <c r="C41" s="32"/>
      <c r="D41" s="32"/>
      <c r="E41" s="33"/>
      <c r="F41" s="33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</row>
    <row r="42" spans="2:40" x14ac:dyDescent="0.2">
      <c r="B42" s="32"/>
      <c r="C42" s="32"/>
      <c r="D42" s="32"/>
      <c r="E42" s="33"/>
      <c r="F42" s="33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</row>
    <row r="43" spans="2:40" x14ac:dyDescent="0.2">
      <c r="B43" s="32"/>
      <c r="C43" s="32"/>
      <c r="D43" s="32"/>
      <c r="E43" s="33"/>
      <c r="F43" s="33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</row>
    <row r="44" spans="2:40" x14ac:dyDescent="0.2">
      <c r="B44" s="32"/>
      <c r="C44" s="32"/>
      <c r="D44" s="32"/>
      <c r="E44" s="33"/>
      <c r="F44" s="33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</row>
    <row r="45" spans="2:40" x14ac:dyDescent="0.2">
      <c r="B45" s="32"/>
      <c r="C45" s="32"/>
      <c r="D45" s="32"/>
      <c r="E45" s="33"/>
      <c r="F45" s="33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</row>
    <row r="46" spans="2:40" x14ac:dyDescent="0.2">
      <c r="B46" s="32"/>
      <c r="C46" s="32"/>
      <c r="D46" s="32"/>
      <c r="E46" s="33"/>
      <c r="F46" s="33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</row>
    <row r="47" spans="2:40" x14ac:dyDescent="0.2">
      <c r="B47" s="32"/>
      <c r="C47" s="32"/>
      <c r="D47" s="32"/>
      <c r="E47" s="33"/>
      <c r="F47" s="33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</row>
    <row r="48" spans="2:40" x14ac:dyDescent="0.2">
      <c r="B48" s="32"/>
      <c r="C48" s="32"/>
      <c r="D48" s="32"/>
      <c r="E48" s="33"/>
      <c r="F48" s="33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</row>
    <row r="49" spans="2:40" x14ac:dyDescent="0.2">
      <c r="B49" s="32"/>
      <c r="C49" s="32"/>
      <c r="D49" s="32"/>
      <c r="E49" s="33"/>
      <c r="F49" s="33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</row>
    <row r="50" spans="2:40" x14ac:dyDescent="0.2">
      <c r="B50" s="32"/>
      <c r="C50" s="32"/>
      <c r="D50" s="32"/>
      <c r="E50" s="33"/>
      <c r="F50" s="33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</row>
    <row r="51" spans="2:40" x14ac:dyDescent="0.2">
      <c r="B51" s="32"/>
      <c r="C51" s="32"/>
      <c r="D51" s="32"/>
      <c r="E51" s="33"/>
      <c r="F51" s="33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</row>
    <row r="52" spans="2:40" x14ac:dyDescent="0.2">
      <c r="B52" s="32"/>
      <c r="C52" s="32"/>
      <c r="D52" s="32"/>
      <c r="E52" s="33"/>
      <c r="F52" s="33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</row>
    <row r="53" spans="2:40" x14ac:dyDescent="0.2">
      <c r="B53" s="32"/>
      <c r="C53" s="32"/>
      <c r="D53" s="32"/>
      <c r="E53" s="33"/>
      <c r="F53" s="33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</row>
    <row r="54" spans="2:40" x14ac:dyDescent="0.2">
      <c r="B54" s="32"/>
      <c r="C54" s="32"/>
      <c r="D54" s="32"/>
      <c r="E54" s="33"/>
      <c r="F54" s="33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</row>
    <row r="55" spans="2:40" x14ac:dyDescent="0.2">
      <c r="B55" s="32"/>
      <c r="C55" s="32"/>
      <c r="D55" s="32"/>
      <c r="E55" s="33"/>
      <c r="F55" s="33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</row>
    <row r="56" spans="2:40" x14ac:dyDescent="0.2">
      <c r="B56" s="32"/>
      <c r="C56" s="32"/>
      <c r="D56" s="32"/>
      <c r="E56" s="33"/>
      <c r="F56" s="33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</row>
    <row r="57" spans="2:40" x14ac:dyDescent="0.2">
      <c r="B57" s="32"/>
      <c r="C57" s="32"/>
      <c r="D57" s="32"/>
      <c r="E57" s="33"/>
      <c r="F57" s="33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</row>
    <row r="58" spans="2:40" x14ac:dyDescent="0.2">
      <c r="B58" s="32"/>
      <c r="C58" s="32"/>
      <c r="D58" s="32"/>
      <c r="E58" s="33"/>
      <c r="F58" s="33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</row>
    <row r="59" spans="2:40" x14ac:dyDescent="0.2">
      <c r="B59" s="32"/>
      <c r="C59" s="32"/>
      <c r="D59" s="32"/>
      <c r="E59" s="33"/>
      <c r="F59" s="33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</row>
    <row r="60" spans="2:40" x14ac:dyDescent="0.2">
      <c r="B60" s="32"/>
      <c r="C60" s="32"/>
      <c r="D60" s="32"/>
      <c r="E60" s="33"/>
      <c r="F60" s="33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</row>
    <row r="61" spans="2:40" x14ac:dyDescent="0.2">
      <c r="B61" s="32"/>
      <c r="C61" s="32"/>
      <c r="D61" s="32"/>
      <c r="E61" s="33"/>
      <c r="F61" s="33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</row>
    <row r="62" spans="2:40" x14ac:dyDescent="0.2">
      <c r="B62" s="32"/>
      <c r="C62" s="32"/>
      <c r="D62" s="32"/>
      <c r="E62" s="33"/>
      <c r="F62" s="33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</row>
    <row r="63" spans="2:40" x14ac:dyDescent="0.2">
      <c r="B63" s="32"/>
      <c r="C63" s="32"/>
      <c r="D63" s="32"/>
      <c r="E63" s="33"/>
      <c r="F63" s="33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</row>
    <row r="64" spans="2:40" x14ac:dyDescent="0.2">
      <c r="B64" s="32"/>
      <c r="C64" s="32"/>
      <c r="D64" s="32"/>
      <c r="E64" s="33"/>
      <c r="F64" s="33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</row>
    <row r="65" spans="2:40" x14ac:dyDescent="0.2">
      <c r="B65" s="32"/>
      <c r="C65" s="32"/>
      <c r="D65" s="32"/>
      <c r="E65" s="33"/>
      <c r="F65" s="33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</row>
    <row r="66" spans="2:40" x14ac:dyDescent="0.2">
      <c r="B66" s="32"/>
      <c r="C66" s="32"/>
      <c r="D66" s="32"/>
      <c r="E66" s="33"/>
      <c r="F66" s="33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</row>
    <row r="67" spans="2:40" x14ac:dyDescent="0.2">
      <c r="B67" s="32"/>
      <c r="C67" s="32"/>
      <c r="D67" s="32"/>
      <c r="E67" s="33"/>
      <c r="F67" s="33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</row>
    <row r="68" spans="2:40" x14ac:dyDescent="0.2">
      <c r="B68" s="32"/>
      <c r="C68" s="32"/>
      <c r="D68" s="32"/>
      <c r="E68" s="33"/>
      <c r="F68" s="33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</row>
    <row r="69" spans="2:40" x14ac:dyDescent="0.2">
      <c r="B69" s="32"/>
      <c r="C69" s="32"/>
      <c r="D69" s="32"/>
      <c r="E69" s="33"/>
      <c r="F69" s="33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</row>
    <row r="70" spans="2:40" x14ac:dyDescent="0.2">
      <c r="B70" s="32"/>
      <c r="C70" s="32"/>
      <c r="D70" s="32"/>
      <c r="E70" s="33"/>
      <c r="F70" s="33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</row>
    <row r="71" spans="2:40" x14ac:dyDescent="0.2">
      <c r="B71" s="32"/>
      <c r="C71" s="32"/>
      <c r="D71" s="32"/>
      <c r="E71" s="33"/>
      <c r="F71" s="33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</row>
  </sheetData>
  <mergeCells count="6">
    <mergeCell ref="C8:G8"/>
    <mergeCell ref="H8:I8"/>
    <mergeCell ref="P8:Q8"/>
    <mergeCell ref="T8:X8"/>
    <mergeCell ref="Y8:Z8"/>
    <mergeCell ref="K8:O8"/>
  </mergeCells>
  <phoneticPr fontId="0" type="noConversion"/>
  <conditionalFormatting sqref="N14">
    <cfRule type="colorScale" priority="11">
      <colorScale>
        <cfvo type="min"/>
        <cfvo type="max"/>
        <color rgb="FFFF0000"/>
        <color rgb="FFFFEF9C"/>
      </colorScale>
    </cfRule>
  </conditionalFormatting>
  <conditionalFormatting sqref="V20">
    <cfRule type="cellIs" dxfId="38" priority="3" stopIfTrue="1" operator="greaterThanOrEqual">
      <formula>$L$6</formula>
    </cfRule>
  </conditionalFormatting>
  <pageMargins left="0.78740157499999996" right="0.78740157499999996" top="0.984251969" bottom="0.984251969" header="0.4921259845" footer="0.4921259845"/>
  <pageSetup paperSize="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D2:I4"/>
  <sheetViews>
    <sheetView workbookViewId="0">
      <selection activeCell="G36" sqref="G36"/>
    </sheetView>
  </sheetViews>
  <sheetFormatPr defaultRowHeight="12.75" x14ac:dyDescent="0.2"/>
  <sheetData>
    <row r="2" spans="4:9" ht="13.5" thickBot="1" x14ac:dyDescent="0.25"/>
    <row r="3" spans="4:9" ht="18.75" thickBot="1" x14ac:dyDescent="0.3">
      <c r="F3" s="165" t="s">
        <v>129</v>
      </c>
      <c r="G3" s="140"/>
      <c r="H3" s="141"/>
      <c r="I3" s="141"/>
    </row>
    <row r="4" spans="4:9" x14ac:dyDescent="0.2">
      <c r="D4" s="5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indexed="53"/>
  </sheetPr>
  <dimension ref="A1:AD35"/>
  <sheetViews>
    <sheetView topLeftCell="A2" workbookViewId="0">
      <selection activeCell="L31" sqref="L31"/>
    </sheetView>
  </sheetViews>
  <sheetFormatPr defaultRowHeight="12.75" x14ac:dyDescent="0.2"/>
  <cols>
    <col min="1" max="1" width="8.28515625" bestFit="1" customWidth="1"/>
    <col min="2" max="2" width="7.28515625" customWidth="1"/>
    <col min="3" max="3" width="8.42578125" customWidth="1"/>
    <col min="4" max="4" width="7.85546875" bestFit="1" customWidth="1"/>
    <col min="5" max="5" width="10.7109375" customWidth="1"/>
    <col min="6" max="6" width="10.140625" bestFit="1" customWidth="1"/>
    <col min="7" max="7" width="8" customWidth="1"/>
    <col min="8" max="8" width="9.7109375" bestFit="1" customWidth="1"/>
    <col min="9" max="9" width="10" bestFit="1" customWidth="1"/>
    <col min="10" max="26" width="4.5703125" bestFit="1" customWidth="1"/>
    <col min="27" max="29" width="3.28515625" bestFit="1" customWidth="1"/>
    <col min="30" max="40" width="4.5703125" bestFit="1" customWidth="1"/>
  </cols>
  <sheetData>
    <row r="1" spans="1:30" ht="18.75" thickBot="1" x14ac:dyDescent="0.3">
      <c r="C1" s="101" t="s">
        <v>30</v>
      </c>
      <c r="D1" s="5"/>
      <c r="E1" s="5"/>
    </row>
    <row r="2" spans="1:30" ht="26.25" thickBot="1" x14ac:dyDescent="0.25">
      <c r="C2" s="29" t="s">
        <v>49</v>
      </c>
      <c r="D2" s="30" t="s">
        <v>42</v>
      </c>
      <c r="E2" s="78" t="s">
        <v>69</v>
      </c>
      <c r="F2" s="11"/>
    </row>
    <row r="3" spans="1:30" x14ac:dyDescent="0.2">
      <c r="A3" s="7"/>
      <c r="B3" s="7"/>
      <c r="C3" s="28" t="s">
        <v>2</v>
      </c>
      <c r="D3" s="100">
        <v>42822</v>
      </c>
      <c r="E3" s="401">
        <v>21.7</v>
      </c>
      <c r="F3" s="11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10"/>
      <c r="AD3" s="7"/>
    </row>
    <row r="4" spans="1:30" ht="15" customHeight="1" x14ac:dyDescent="0.2">
      <c r="A4" s="10"/>
      <c r="B4" s="17"/>
      <c r="C4" s="27" t="s">
        <v>3</v>
      </c>
      <c r="D4" s="100">
        <v>42829</v>
      </c>
      <c r="E4" s="402">
        <v>11</v>
      </c>
      <c r="F4" s="11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22"/>
      <c r="AD4" s="7"/>
    </row>
    <row r="5" spans="1:30" x14ac:dyDescent="0.2">
      <c r="A5" s="11"/>
      <c r="B5" s="18"/>
      <c r="C5" s="27" t="s">
        <v>4</v>
      </c>
      <c r="D5" s="100">
        <v>42836</v>
      </c>
      <c r="E5" s="402">
        <v>13.5</v>
      </c>
      <c r="F5" s="11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7"/>
      <c r="AD5" s="7"/>
    </row>
    <row r="6" spans="1:30" ht="13.5" thickBot="1" x14ac:dyDescent="0.25">
      <c r="A6" s="10"/>
      <c r="B6" s="19"/>
      <c r="C6" s="27" t="s">
        <v>5</v>
      </c>
      <c r="D6" s="100">
        <v>42843</v>
      </c>
      <c r="E6" s="402">
        <v>17</v>
      </c>
      <c r="F6" s="11"/>
      <c r="J6" s="20"/>
      <c r="K6" s="12"/>
      <c r="L6" s="20"/>
      <c r="M6" s="12"/>
      <c r="N6" s="12"/>
      <c r="O6" s="12"/>
      <c r="P6" s="12"/>
      <c r="Q6" s="12"/>
      <c r="R6" s="12"/>
      <c r="S6" s="13"/>
      <c r="T6" s="21"/>
      <c r="U6" s="21"/>
      <c r="V6" s="21"/>
      <c r="W6" s="21"/>
      <c r="X6" s="21"/>
      <c r="Y6" s="21"/>
      <c r="Z6" s="21"/>
      <c r="AA6" s="21"/>
      <c r="AB6" s="21"/>
      <c r="AC6" s="23"/>
      <c r="AD6" s="7"/>
    </row>
    <row r="7" spans="1:30" ht="21" customHeight="1" thickBot="1" x14ac:dyDescent="0.25">
      <c r="C7" s="27" t="s">
        <v>8</v>
      </c>
      <c r="D7" s="100">
        <v>42850</v>
      </c>
      <c r="E7" s="402">
        <v>16.399999999999999</v>
      </c>
      <c r="F7" s="11"/>
      <c r="G7" s="341" t="s">
        <v>64</v>
      </c>
      <c r="H7" s="342" t="s">
        <v>65</v>
      </c>
      <c r="I7" s="338">
        <f>AVERAGE(E3:E33)</f>
        <v>17.25</v>
      </c>
    </row>
    <row r="8" spans="1:30" ht="21" customHeight="1" thickBot="1" x14ac:dyDescent="0.25">
      <c r="C8" s="27" t="s">
        <v>9</v>
      </c>
      <c r="D8" s="148">
        <v>42857</v>
      </c>
      <c r="E8" s="402">
        <v>16</v>
      </c>
      <c r="F8" s="11"/>
      <c r="I8" s="339"/>
    </row>
    <row r="9" spans="1:30" ht="21" customHeight="1" thickBot="1" x14ac:dyDescent="0.25">
      <c r="C9" s="27" t="s">
        <v>11</v>
      </c>
      <c r="D9" s="100">
        <v>42864</v>
      </c>
      <c r="E9" s="402">
        <v>15.4</v>
      </c>
      <c r="F9" s="11"/>
      <c r="G9" s="334" t="s">
        <v>66</v>
      </c>
      <c r="H9" s="335" t="s">
        <v>68</v>
      </c>
      <c r="I9" s="338">
        <f>MAX(E3:E29)</f>
        <v>21.7</v>
      </c>
    </row>
    <row r="10" spans="1:30" ht="21" customHeight="1" thickBot="1" x14ac:dyDescent="0.25">
      <c r="C10" s="27" t="s">
        <v>12</v>
      </c>
      <c r="D10" s="100">
        <v>42871</v>
      </c>
      <c r="E10" s="402">
        <v>16.5</v>
      </c>
      <c r="F10" s="11"/>
      <c r="I10" s="339"/>
    </row>
    <row r="11" spans="1:30" ht="21" customHeight="1" thickBot="1" x14ac:dyDescent="0.25">
      <c r="C11" s="27" t="s">
        <v>18</v>
      </c>
      <c r="D11" s="100">
        <v>42878</v>
      </c>
      <c r="E11" s="402">
        <v>17.7</v>
      </c>
      <c r="F11" s="11"/>
      <c r="G11" s="336" t="s">
        <v>67</v>
      </c>
      <c r="H11" s="337" t="s">
        <v>65</v>
      </c>
      <c r="I11" s="340">
        <f>MIN(E3:E33)</f>
        <v>11</v>
      </c>
    </row>
    <row r="12" spans="1:30" x14ac:dyDescent="0.2">
      <c r="C12" s="27" t="s">
        <v>19</v>
      </c>
      <c r="D12" s="148">
        <v>42885</v>
      </c>
      <c r="E12" s="402">
        <v>19</v>
      </c>
      <c r="F12" s="11"/>
    </row>
    <row r="13" spans="1:30" x14ac:dyDescent="0.2">
      <c r="C13" s="27" t="s">
        <v>20</v>
      </c>
      <c r="D13" s="100">
        <v>42892</v>
      </c>
      <c r="E13" s="402">
        <v>18</v>
      </c>
      <c r="F13" s="11"/>
    </row>
    <row r="14" spans="1:30" x14ac:dyDescent="0.2">
      <c r="C14" s="27" t="s">
        <v>22</v>
      </c>
      <c r="D14" s="100">
        <v>42899</v>
      </c>
      <c r="E14" s="402">
        <v>17</v>
      </c>
      <c r="F14" s="11"/>
    </row>
    <row r="15" spans="1:30" x14ac:dyDescent="0.2">
      <c r="C15" s="27" t="s">
        <v>24</v>
      </c>
      <c r="D15" s="148">
        <v>42906</v>
      </c>
      <c r="E15" s="402">
        <v>16</v>
      </c>
      <c r="F15" s="11"/>
    </row>
    <row r="16" spans="1:30" x14ac:dyDescent="0.2">
      <c r="C16" s="27" t="s">
        <v>25</v>
      </c>
      <c r="D16" s="100">
        <v>42913</v>
      </c>
      <c r="E16" s="402">
        <v>18.600000000000001</v>
      </c>
      <c r="F16" s="11"/>
    </row>
    <row r="17" spans="3:15" x14ac:dyDescent="0.2">
      <c r="C17" s="27" t="s">
        <v>26</v>
      </c>
      <c r="D17" s="100">
        <v>42920</v>
      </c>
      <c r="E17" s="402">
        <v>17.3</v>
      </c>
      <c r="F17" s="11"/>
    </row>
    <row r="18" spans="3:15" x14ac:dyDescent="0.2">
      <c r="C18" s="27" t="s">
        <v>27</v>
      </c>
      <c r="D18" s="100">
        <v>42927</v>
      </c>
      <c r="E18" s="402">
        <v>17</v>
      </c>
      <c r="F18" s="11"/>
    </row>
    <row r="19" spans="3:15" x14ac:dyDescent="0.2">
      <c r="C19" s="27" t="s">
        <v>28</v>
      </c>
      <c r="D19" s="100">
        <v>42934</v>
      </c>
      <c r="E19" s="402">
        <v>20.3</v>
      </c>
      <c r="F19" s="11"/>
    </row>
    <row r="20" spans="3:15" x14ac:dyDescent="0.2">
      <c r="C20" s="27" t="s">
        <v>29</v>
      </c>
      <c r="D20" s="100">
        <v>42941</v>
      </c>
      <c r="E20" s="333"/>
      <c r="F20" s="11"/>
      <c r="O20" s="24"/>
    </row>
    <row r="21" spans="3:15" x14ac:dyDescent="0.2">
      <c r="C21" s="27" t="s">
        <v>31</v>
      </c>
      <c r="D21" s="100">
        <v>42948</v>
      </c>
      <c r="E21" s="333"/>
      <c r="F21" s="11"/>
    </row>
    <row r="22" spans="3:15" x14ac:dyDescent="0.2">
      <c r="C22" s="27" t="s">
        <v>32</v>
      </c>
      <c r="D22" s="100">
        <v>42955</v>
      </c>
      <c r="E22" s="333"/>
      <c r="F22" s="11"/>
    </row>
    <row r="23" spans="3:15" x14ac:dyDescent="0.2">
      <c r="C23" s="27" t="s">
        <v>34</v>
      </c>
      <c r="D23" s="100">
        <v>42962</v>
      </c>
      <c r="E23" s="402">
        <v>18.7</v>
      </c>
      <c r="F23" s="11"/>
    </row>
    <row r="24" spans="3:15" x14ac:dyDescent="0.2">
      <c r="C24" s="27" t="s">
        <v>35</v>
      </c>
      <c r="D24" s="100">
        <v>42969</v>
      </c>
      <c r="E24" s="402">
        <v>19.600000000000001</v>
      </c>
      <c r="F24" s="11"/>
    </row>
    <row r="25" spans="3:15" x14ac:dyDescent="0.2">
      <c r="C25" s="27" t="s">
        <v>36</v>
      </c>
      <c r="D25" s="100">
        <v>42976</v>
      </c>
      <c r="E25" s="402">
        <v>21.5</v>
      </c>
      <c r="F25" s="11"/>
    </row>
    <row r="26" spans="3:15" x14ac:dyDescent="0.2">
      <c r="C26" s="27" t="s">
        <v>37</v>
      </c>
      <c r="D26" s="100">
        <v>42983</v>
      </c>
      <c r="E26" s="402">
        <v>14.7</v>
      </c>
      <c r="F26" s="11"/>
    </row>
    <row r="27" spans="3:15" x14ac:dyDescent="0.2">
      <c r="C27" s="27" t="s">
        <v>38</v>
      </c>
      <c r="D27" s="100">
        <v>42990</v>
      </c>
      <c r="E27" s="402">
        <v>14.5</v>
      </c>
      <c r="F27" s="11"/>
    </row>
    <row r="28" spans="3:15" x14ac:dyDescent="0.2">
      <c r="C28" s="27" t="s">
        <v>39</v>
      </c>
      <c r="D28" s="100">
        <v>42997</v>
      </c>
      <c r="E28" s="402">
        <v>18.399999999999999</v>
      </c>
      <c r="F28" s="11"/>
    </row>
    <row r="29" spans="3:15" x14ac:dyDescent="0.2">
      <c r="C29" s="27" t="s">
        <v>44</v>
      </c>
      <c r="D29" s="100">
        <v>43004</v>
      </c>
      <c r="E29" s="402">
        <v>17.5</v>
      </c>
      <c r="F29" s="11"/>
      <c r="L29" s="9"/>
    </row>
    <row r="30" spans="3:15" x14ac:dyDescent="0.2">
      <c r="C30" s="27" t="s">
        <v>45</v>
      </c>
      <c r="D30" s="100">
        <v>43011</v>
      </c>
      <c r="E30" s="402">
        <v>17.5</v>
      </c>
      <c r="F30" s="11"/>
    </row>
    <row r="31" spans="3:15" x14ac:dyDescent="0.2">
      <c r="C31" s="27" t="s">
        <v>46</v>
      </c>
      <c r="D31" s="100">
        <v>43018</v>
      </c>
      <c r="E31" s="402">
        <v>16.600000000000001</v>
      </c>
      <c r="F31" s="11"/>
      <c r="I31" s="25"/>
    </row>
    <row r="32" spans="3:15" x14ac:dyDescent="0.2">
      <c r="C32" s="27" t="s">
        <v>47</v>
      </c>
      <c r="D32" s="100">
        <v>43025</v>
      </c>
      <c r="E32" s="402">
        <v>17.2</v>
      </c>
      <c r="F32" s="11"/>
    </row>
    <row r="33" spans="3:6" x14ac:dyDescent="0.2">
      <c r="C33" s="27" t="s">
        <v>48</v>
      </c>
      <c r="D33" s="100">
        <v>43032</v>
      </c>
      <c r="E33" s="402">
        <v>18.399999999999999</v>
      </c>
      <c r="F33" s="11"/>
    </row>
    <row r="34" spans="3:6" x14ac:dyDescent="0.2">
      <c r="C34" s="90"/>
      <c r="D34" s="91"/>
      <c r="E34" s="9"/>
      <c r="F34" s="2"/>
    </row>
    <row r="35" spans="3:6" x14ac:dyDescent="0.2">
      <c r="C35" s="2"/>
      <c r="D35" s="2"/>
      <c r="E35" s="2"/>
      <c r="F35" s="2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ignoredErrors>
    <ignoredError sqref="I8:I11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1"/>
  </sheetPr>
  <dimension ref="A1:AD488"/>
  <sheetViews>
    <sheetView workbookViewId="0">
      <selection activeCell="L31" sqref="L31"/>
    </sheetView>
  </sheetViews>
  <sheetFormatPr defaultRowHeight="12.75" x14ac:dyDescent="0.2"/>
  <cols>
    <col min="1" max="1" width="8.28515625" bestFit="1" customWidth="1"/>
    <col min="2" max="2" width="7.28515625" customWidth="1"/>
    <col min="3" max="3" width="8" customWidth="1"/>
    <col min="5" max="5" width="13.5703125" bestFit="1" customWidth="1"/>
    <col min="6" max="6" width="26.140625" customWidth="1"/>
    <col min="8" max="8" width="5.5703125" bestFit="1" customWidth="1"/>
    <col min="9" max="12" width="3" bestFit="1" customWidth="1"/>
    <col min="13" max="13" width="2" bestFit="1" customWidth="1"/>
    <col min="14" max="36" width="3" bestFit="1" customWidth="1"/>
    <col min="37" max="37" width="2" bestFit="1" customWidth="1"/>
    <col min="38" max="39" width="3" bestFit="1" customWidth="1"/>
  </cols>
  <sheetData>
    <row r="1" spans="1:30" ht="18.75" thickBot="1" x14ac:dyDescent="0.3">
      <c r="B1" s="102" t="s">
        <v>62</v>
      </c>
      <c r="C1" s="103"/>
      <c r="D1" s="104"/>
      <c r="M1" s="7"/>
    </row>
    <row r="2" spans="1:30" ht="25.5" x14ac:dyDescent="0.2">
      <c r="B2" s="106" t="s">
        <v>49</v>
      </c>
      <c r="C2" s="105" t="s">
        <v>42</v>
      </c>
      <c r="D2" s="107" t="s">
        <v>110</v>
      </c>
      <c r="E2" s="107" t="s">
        <v>7</v>
      </c>
      <c r="M2" s="31"/>
    </row>
    <row r="3" spans="1:30" x14ac:dyDescent="0.2">
      <c r="A3" s="7"/>
      <c r="B3" s="27" t="s">
        <v>2</v>
      </c>
      <c r="C3" s="100">
        <v>42822</v>
      </c>
      <c r="D3" s="130">
        <v>18</v>
      </c>
      <c r="E3" s="244" t="s">
        <v>445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10"/>
      <c r="AD3" s="7"/>
    </row>
    <row r="4" spans="1:30" x14ac:dyDescent="0.2">
      <c r="A4" s="10"/>
      <c r="B4" s="27" t="s">
        <v>3</v>
      </c>
      <c r="C4" s="100">
        <v>42829</v>
      </c>
      <c r="D4" s="130">
        <v>14</v>
      </c>
      <c r="E4" s="244" t="s">
        <v>446</v>
      </c>
      <c r="M4" s="3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22"/>
      <c r="AD4" s="7"/>
    </row>
    <row r="5" spans="1:30" x14ac:dyDescent="0.2">
      <c r="A5" s="11"/>
      <c r="B5" s="27" t="s">
        <v>4</v>
      </c>
      <c r="C5" s="100">
        <v>42836</v>
      </c>
      <c r="D5" s="130">
        <v>14</v>
      </c>
      <c r="E5" s="244" t="s">
        <v>445</v>
      </c>
      <c r="M5" s="7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7"/>
      <c r="AD5" s="7"/>
    </row>
    <row r="6" spans="1:30" ht="13.5" thickBot="1" x14ac:dyDescent="0.25">
      <c r="A6" s="10"/>
      <c r="B6" s="27" t="s">
        <v>5</v>
      </c>
      <c r="C6" s="100">
        <v>42843</v>
      </c>
      <c r="D6" s="130">
        <v>0</v>
      </c>
      <c r="E6" s="244" t="s">
        <v>512</v>
      </c>
      <c r="M6" s="31"/>
      <c r="N6" s="12"/>
      <c r="O6" s="12"/>
      <c r="P6" s="12"/>
      <c r="Q6" s="12"/>
      <c r="R6" s="12"/>
      <c r="S6" s="13"/>
      <c r="T6" s="21"/>
      <c r="U6" s="21"/>
      <c r="V6" s="21"/>
      <c r="W6" s="21"/>
      <c r="X6" s="21"/>
      <c r="Y6" s="21"/>
      <c r="Z6" s="21"/>
      <c r="AA6" s="21"/>
      <c r="AB6" s="21"/>
      <c r="AC6" s="23"/>
      <c r="AD6" s="7"/>
    </row>
    <row r="7" spans="1:30" ht="24" customHeight="1" thickBot="1" x14ac:dyDescent="0.25">
      <c r="B7" s="27" t="s">
        <v>8</v>
      </c>
      <c r="C7" s="100">
        <v>42850</v>
      </c>
      <c r="D7" s="130">
        <v>14</v>
      </c>
      <c r="E7" s="244" t="s">
        <v>449</v>
      </c>
      <c r="F7" s="403" t="s">
        <v>70</v>
      </c>
      <c r="G7" s="343">
        <f>AVERAGE(D3:D32)</f>
        <v>19.8</v>
      </c>
    </row>
    <row r="8" spans="1:30" ht="24" customHeight="1" thickBot="1" x14ac:dyDescent="0.25">
      <c r="B8" s="27" t="s">
        <v>9</v>
      </c>
      <c r="C8" s="148">
        <v>42857</v>
      </c>
      <c r="D8" s="130">
        <v>14</v>
      </c>
      <c r="E8" s="244"/>
      <c r="G8" s="344"/>
    </row>
    <row r="9" spans="1:30" ht="24" customHeight="1" thickBot="1" x14ac:dyDescent="0.25">
      <c r="B9" s="27" t="s">
        <v>11</v>
      </c>
      <c r="C9" s="100">
        <v>42864</v>
      </c>
      <c r="D9" s="130">
        <v>6</v>
      </c>
      <c r="E9" s="244" t="s">
        <v>446</v>
      </c>
      <c r="F9" s="404" t="s">
        <v>71</v>
      </c>
      <c r="G9" s="345">
        <f>MAX(D3:D30)</f>
        <v>37</v>
      </c>
    </row>
    <row r="10" spans="1:30" ht="24" customHeight="1" thickBot="1" x14ac:dyDescent="0.25">
      <c r="B10" s="27" t="s">
        <v>12</v>
      </c>
      <c r="C10" s="100">
        <v>42871</v>
      </c>
      <c r="D10" s="130">
        <v>21</v>
      </c>
      <c r="E10" s="244" t="s">
        <v>445</v>
      </c>
      <c r="F10" s="7"/>
      <c r="G10" s="346"/>
    </row>
    <row r="11" spans="1:30" ht="24" customHeight="1" thickBot="1" x14ac:dyDescent="0.25">
      <c r="B11" s="27" t="s">
        <v>18</v>
      </c>
      <c r="C11" s="100">
        <v>42878</v>
      </c>
      <c r="D11" s="130">
        <v>22</v>
      </c>
      <c r="E11" s="296" t="s">
        <v>445</v>
      </c>
      <c r="F11" s="405" t="s">
        <v>72</v>
      </c>
      <c r="G11" s="345">
        <f>MIN(D3:D33)</f>
        <v>0</v>
      </c>
    </row>
    <row r="12" spans="1:30" x14ac:dyDescent="0.2">
      <c r="B12" s="27" t="s">
        <v>19</v>
      </c>
      <c r="C12" s="148">
        <v>42885</v>
      </c>
      <c r="D12" s="130">
        <v>28</v>
      </c>
      <c r="E12" s="296" t="s">
        <v>445</v>
      </c>
    </row>
    <row r="13" spans="1:30" x14ac:dyDescent="0.2">
      <c r="B13" s="27" t="s">
        <v>20</v>
      </c>
      <c r="C13" s="100">
        <v>42892</v>
      </c>
      <c r="D13" s="130">
        <v>16</v>
      </c>
      <c r="E13" s="296" t="s">
        <v>448</v>
      </c>
    </row>
    <row r="14" spans="1:30" x14ac:dyDescent="0.2">
      <c r="B14" s="27" t="s">
        <v>22</v>
      </c>
      <c r="C14" s="100">
        <v>42899</v>
      </c>
      <c r="D14" s="130">
        <v>25</v>
      </c>
      <c r="E14" s="244" t="s">
        <v>445</v>
      </c>
    </row>
    <row r="15" spans="1:30" x14ac:dyDescent="0.2">
      <c r="B15" s="27" t="s">
        <v>24</v>
      </c>
      <c r="C15" s="148">
        <v>42906</v>
      </c>
      <c r="D15" s="130">
        <v>31</v>
      </c>
      <c r="E15" s="244" t="s">
        <v>445</v>
      </c>
      <c r="I15" s="131"/>
    </row>
    <row r="16" spans="1:30" x14ac:dyDescent="0.2">
      <c r="B16" s="27" t="s">
        <v>25</v>
      </c>
      <c r="C16" s="100">
        <v>42913</v>
      </c>
      <c r="D16" s="130">
        <v>28</v>
      </c>
      <c r="E16" s="244" t="s">
        <v>445</v>
      </c>
    </row>
    <row r="17" spans="2:15" x14ac:dyDescent="0.2">
      <c r="B17" s="27" t="s">
        <v>26</v>
      </c>
      <c r="C17" s="100">
        <v>42920</v>
      </c>
      <c r="D17" s="130">
        <v>23</v>
      </c>
      <c r="E17" s="244" t="s">
        <v>445</v>
      </c>
      <c r="I17" s="25"/>
    </row>
    <row r="18" spans="2:15" x14ac:dyDescent="0.2">
      <c r="B18" s="27" t="s">
        <v>27</v>
      </c>
      <c r="C18" s="100">
        <v>42927</v>
      </c>
      <c r="D18" s="130">
        <v>24</v>
      </c>
      <c r="E18" s="244" t="s">
        <v>446</v>
      </c>
    </row>
    <row r="19" spans="2:15" x14ac:dyDescent="0.2">
      <c r="B19" s="27" t="s">
        <v>28</v>
      </c>
      <c r="C19" s="100">
        <v>42934</v>
      </c>
      <c r="D19" s="130">
        <v>25</v>
      </c>
      <c r="E19" s="244" t="s">
        <v>445</v>
      </c>
    </row>
    <row r="20" spans="2:15" x14ac:dyDescent="0.2">
      <c r="B20" s="27" t="s">
        <v>29</v>
      </c>
      <c r="C20" s="100">
        <v>42941</v>
      </c>
      <c r="D20" s="130">
        <v>24</v>
      </c>
      <c r="E20" s="244" t="s">
        <v>445</v>
      </c>
      <c r="O20" s="24"/>
    </row>
    <row r="21" spans="2:15" x14ac:dyDescent="0.2">
      <c r="B21" s="27" t="s">
        <v>31</v>
      </c>
      <c r="C21" s="100">
        <v>42948</v>
      </c>
      <c r="D21" s="130">
        <v>37</v>
      </c>
      <c r="E21" s="244" t="s">
        <v>445</v>
      </c>
    </row>
    <row r="22" spans="2:15" x14ac:dyDescent="0.2">
      <c r="B22" s="27" t="s">
        <v>32</v>
      </c>
      <c r="C22" s="100">
        <v>42955</v>
      </c>
      <c r="D22" s="130">
        <v>26</v>
      </c>
      <c r="E22" s="244" t="s">
        <v>446</v>
      </c>
    </row>
    <row r="23" spans="2:15" x14ac:dyDescent="0.2">
      <c r="B23" s="27" t="s">
        <v>34</v>
      </c>
      <c r="C23" s="100">
        <v>42962</v>
      </c>
      <c r="D23" s="130">
        <v>28</v>
      </c>
      <c r="E23" s="244" t="s">
        <v>445</v>
      </c>
    </row>
    <row r="24" spans="2:15" x14ac:dyDescent="0.2">
      <c r="B24" s="27" t="s">
        <v>35</v>
      </c>
      <c r="C24" s="100">
        <v>42969</v>
      </c>
      <c r="D24" s="130">
        <v>25</v>
      </c>
      <c r="E24" s="244" t="s">
        <v>445</v>
      </c>
    </row>
    <row r="25" spans="2:15" x14ac:dyDescent="0.2">
      <c r="B25" s="27" t="s">
        <v>36</v>
      </c>
      <c r="C25" s="100">
        <v>42976</v>
      </c>
      <c r="D25" s="130">
        <v>27</v>
      </c>
      <c r="E25" s="244" t="s">
        <v>445</v>
      </c>
    </row>
    <row r="26" spans="2:15" x14ac:dyDescent="0.2">
      <c r="B26" s="27" t="s">
        <v>37</v>
      </c>
      <c r="C26" s="100">
        <v>42983</v>
      </c>
      <c r="D26" s="130">
        <v>20</v>
      </c>
      <c r="E26" s="244" t="s">
        <v>445</v>
      </c>
    </row>
    <row r="27" spans="2:15" x14ac:dyDescent="0.2">
      <c r="B27" s="27" t="s">
        <v>38</v>
      </c>
      <c r="C27" s="100">
        <v>42990</v>
      </c>
      <c r="D27" s="130">
        <v>17</v>
      </c>
      <c r="E27" s="244" t="s">
        <v>446</v>
      </c>
    </row>
    <row r="28" spans="2:15" x14ac:dyDescent="0.2">
      <c r="B28" s="27" t="s">
        <v>39</v>
      </c>
      <c r="C28" s="100">
        <v>42997</v>
      </c>
      <c r="D28" s="130">
        <v>12</v>
      </c>
      <c r="E28" s="244" t="s">
        <v>446</v>
      </c>
    </row>
    <row r="29" spans="2:15" x14ac:dyDescent="0.2">
      <c r="B29" s="27" t="s">
        <v>44</v>
      </c>
      <c r="C29" s="100">
        <v>43004</v>
      </c>
      <c r="D29" s="130">
        <v>13</v>
      </c>
      <c r="E29" s="244" t="s">
        <v>446</v>
      </c>
      <c r="H29" s="9"/>
    </row>
    <row r="30" spans="2:15" x14ac:dyDescent="0.2">
      <c r="B30" s="27" t="s">
        <v>45</v>
      </c>
      <c r="C30" s="100">
        <v>43011</v>
      </c>
      <c r="D30" s="130">
        <v>11</v>
      </c>
      <c r="E30" s="244" t="s">
        <v>513</v>
      </c>
    </row>
    <row r="31" spans="2:15" x14ac:dyDescent="0.2">
      <c r="B31" s="27" t="s">
        <v>46</v>
      </c>
      <c r="C31" s="100">
        <v>43018</v>
      </c>
      <c r="D31" s="199">
        <v>13</v>
      </c>
      <c r="E31" s="244" t="s">
        <v>447</v>
      </c>
    </row>
    <row r="32" spans="2:15" x14ac:dyDescent="0.2">
      <c r="B32" s="27" t="s">
        <v>47</v>
      </c>
      <c r="C32" s="100">
        <v>43025</v>
      </c>
      <c r="D32" s="130">
        <v>18</v>
      </c>
      <c r="E32" s="244" t="s">
        <v>445</v>
      </c>
    </row>
    <row r="33" spans="2:8" x14ac:dyDescent="0.2">
      <c r="B33" s="27" t="s">
        <v>48</v>
      </c>
      <c r="C33" s="100">
        <v>43032</v>
      </c>
      <c r="D33" s="130">
        <v>13</v>
      </c>
      <c r="E33" s="244" t="s">
        <v>446</v>
      </c>
    </row>
    <row r="34" spans="2:8" x14ac:dyDescent="0.2">
      <c r="B34" s="90"/>
      <c r="C34" s="136"/>
      <c r="D34" s="137"/>
      <c r="E34" s="2"/>
    </row>
    <row r="35" spans="2:8" x14ac:dyDescent="0.2">
      <c r="B35" s="2"/>
      <c r="C35" s="2"/>
      <c r="D35" s="2"/>
      <c r="E35" s="2"/>
    </row>
    <row r="38" spans="2:8" x14ac:dyDescent="0.2">
      <c r="G38" s="26"/>
      <c r="H38" s="2"/>
    </row>
    <row r="39" spans="2:8" x14ac:dyDescent="0.2">
      <c r="G39" s="26"/>
      <c r="H39" s="2"/>
    </row>
    <row r="40" spans="2:8" x14ac:dyDescent="0.2">
      <c r="G40" s="26"/>
      <c r="H40" s="2"/>
    </row>
    <row r="41" spans="2:8" x14ac:dyDescent="0.2">
      <c r="G41" s="26"/>
      <c r="H41" s="2"/>
    </row>
    <row r="42" spans="2:8" x14ac:dyDescent="0.2">
      <c r="G42" s="26"/>
      <c r="H42" s="2"/>
    </row>
    <row r="43" spans="2:8" x14ac:dyDescent="0.2">
      <c r="G43" s="26"/>
      <c r="H43" s="2"/>
    </row>
    <row r="44" spans="2:8" x14ac:dyDescent="0.2">
      <c r="G44" s="26"/>
      <c r="H44" s="2"/>
    </row>
    <row r="45" spans="2:8" x14ac:dyDescent="0.2">
      <c r="G45" s="26"/>
      <c r="H45" s="2"/>
    </row>
    <row r="46" spans="2:8" x14ac:dyDescent="0.2">
      <c r="G46" s="26"/>
      <c r="H46" s="2"/>
    </row>
    <row r="47" spans="2:8" x14ac:dyDescent="0.2">
      <c r="G47" s="26"/>
      <c r="H47" s="2"/>
    </row>
    <row r="48" spans="2:8" x14ac:dyDescent="0.2">
      <c r="G48" s="26"/>
      <c r="H48" s="2"/>
    </row>
    <row r="49" spans="7:8" x14ac:dyDescent="0.2">
      <c r="G49" s="26"/>
      <c r="H49" s="2"/>
    </row>
    <row r="50" spans="7:8" x14ac:dyDescent="0.2">
      <c r="G50" s="26"/>
    </row>
    <row r="51" spans="7:8" x14ac:dyDescent="0.2">
      <c r="G51" s="26"/>
    </row>
    <row r="52" spans="7:8" x14ac:dyDescent="0.2">
      <c r="G52" s="26"/>
    </row>
    <row r="53" spans="7:8" x14ac:dyDescent="0.2">
      <c r="G53" s="26"/>
    </row>
    <row r="54" spans="7:8" x14ac:dyDescent="0.2">
      <c r="G54" s="26"/>
    </row>
    <row r="55" spans="7:8" x14ac:dyDescent="0.2">
      <c r="G55" s="26"/>
    </row>
    <row r="56" spans="7:8" x14ac:dyDescent="0.2">
      <c r="G56" s="26"/>
    </row>
    <row r="57" spans="7:8" x14ac:dyDescent="0.2">
      <c r="G57" s="26"/>
    </row>
    <row r="58" spans="7:8" x14ac:dyDescent="0.2">
      <c r="G58" s="26"/>
    </row>
    <row r="59" spans="7:8" x14ac:dyDescent="0.2">
      <c r="G59" s="26"/>
    </row>
    <row r="60" spans="7:8" x14ac:dyDescent="0.2">
      <c r="G60" s="26"/>
    </row>
    <row r="61" spans="7:8" x14ac:dyDescent="0.2">
      <c r="G61" s="26"/>
    </row>
    <row r="62" spans="7:8" x14ac:dyDescent="0.2">
      <c r="G62" s="26"/>
    </row>
    <row r="63" spans="7:8" x14ac:dyDescent="0.2">
      <c r="G63" s="26"/>
    </row>
    <row r="64" spans="7:8" x14ac:dyDescent="0.2">
      <c r="G64" s="26"/>
    </row>
    <row r="65" spans="4:7" x14ac:dyDescent="0.2">
      <c r="G65" s="26"/>
    </row>
    <row r="66" spans="4:7" x14ac:dyDescent="0.2">
      <c r="G66" s="26"/>
    </row>
    <row r="67" spans="4:7" x14ac:dyDescent="0.2">
      <c r="G67" s="26"/>
    </row>
    <row r="68" spans="4:7" x14ac:dyDescent="0.2">
      <c r="G68" s="26"/>
    </row>
    <row r="69" spans="4:7" x14ac:dyDescent="0.2">
      <c r="G69" s="26"/>
    </row>
    <row r="70" spans="4:7" x14ac:dyDescent="0.2">
      <c r="G70" s="26"/>
    </row>
    <row r="71" spans="4:7" x14ac:dyDescent="0.2">
      <c r="G71" s="26"/>
    </row>
    <row r="72" spans="4:7" x14ac:dyDescent="0.2">
      <c r="G72" s="26"/>
    </row>
    <row r="73" spans="4:7" x14ac:dyDescent="0.2">
      <c r="G73" s="26"/>
    </row>
    <row r="74" spans="4:7" x14ac:dyDescent="0.2">
      <c r="G74" s="26"/>
    </row>
    <row r="75" spans="4:7" x14ac:dyDescent="0.2">
      <c r="G75" s="26"/>
    </row>
    <row r="76" spans="4:7" x14ac:dyDescent="0.2">
      <c r="G76" s="26"/>
    </row>
    <row r="77" spans="4:7" x14ac:dyDescent="0.2">
      <c r="D77" s="92">
        <v>36</v>
      </c>
      <c r="G77" s="26"/>
    </row>
    <row r="78" spans="4:7" x14ac:dyDescent="0.2">
      <c r="D78" s="92">
        <v>35</v>
      </c>
      <c r="G78" s="26"/>
    </row>
    <row r="79" spans="4:7" x14ac:dyDescent="0.2">
      <c r="D79" s="92">
        <v>34</v>
      </c>
      <c r="G79" s="26"/>
    </row>
    <row r="80" spans="4:7" x14ac:dyDescent="0.2">
      <c r="D80" s="92">
        <v>33</v>
      </c>
      <c r="G80" s="26"/>
    </row>
    <row r="81" spans="4:7" x14ac:dyDescent="0.2">
      <c r="D81" s="92">
        <v>32</v>
      </c>
      <c r="G81" s="26"/>
    </row>
    <row r="82" spans="4:7" x14ac:dyDescent="0.2">
      <c r="D82" s="92">
        <v>31</v>
      </c>
      <c r="G82" s="26"/>
    </row>
    <row r="83" spans="4:7" x14ac:dyDescent="0.2">
      <c r="D83" s="92">
        <v>30</v>
      </c>
      <c r="G83" s="26"/>
    </row>
    <row r="84" spans="4:7" x14ac:dyDescent="0.2">
      <c r="D84" s="92">
        <v>29</v>
      </c>
      <c r="G84" s="26"/>
    </row>
    <row r="85" spans="4:7" x14ac:dyDescent="0.2">
      <c r="D85" s="92">
        <v>28</v>
      </c>
      <c r="G85" s="26"/>
    </row>
    <row r="86" spans="4:7" x14ac:dyDescent="0.2">
      <c r="D86" s="92">
        <v>27</v>
      </c>
      <c r="G86" s="26"/>
    </row>
    <row r="87" spans="4:7" x14ac:dyDescent="0.2">
      <c r="D87" s="92">
        <v>26</v>
      </c>
      <c r="G87" s="26"/>
    </row>
    <row r="88" spans="4:7" x14ac:dyDescent="0.2">
      <c r="D88" s="92">
        <v>25</v>
      </c>
      <c r="G88" s="26"/>
    </row>
    <row r="89" spans="4:7" x14ac:dyDescent="0.2">
      <c r="D89" s="92">
        <v>24</v>
      </c>
      <c r="G89" s="26"/>
    </row>
    <row r="90" spans="4:7" x14ac:dyDescent="0.2">
      <c r="D90" s="92">
        <v>23</v>
      </c>
      <c r="G90" s="26"/>
    </row>
    <row r="91" spans="4:7" x14ac:dyDescent="0.2">
      <c r="D91" s="92">
        <v>22</v>
      </c>
      <c r="G91" s="26"/>
    </row>
    <row r="92" spans="4:7" x14ac:dyDescent="0.2">
      <c r="D92" s="92">
        <v>21</v>
      </c>
      <c r="G92" s="26"/>
    </row>
    <row r="93" spans="4:7" x14ac:dyDescent="0.2">
      <c r="D93" s="92">
        <v>20</v>
      </c>
      <c r="G93" s="26"/>
    </row>
    <row r="94" spans="4:7" x14ac:dyDescent="0.2">
      <c r="D94" s="92">
        <v>19</v>
      </c>
      <c r="G94" s="26"/>
    </row>
    <row r="95" spans="4:7" x14ac:dyDescent="0.2">
      <c r="D95" s="92">
        <v>18</v>
      </c>
      <c r="G95" s="26"/>
    </row>
    <row r="96" spans="4:7" x14ac:dyDescent="0.2">
      <c r="D96" s="92">
        <v>17</v>
      </c>
      <c r="G96" s="26"/>
    </row>
    <row r="97" spans="4:7" x14ac:dyDescent="0.2">
      <c r="D97" s="92">
        <v>16</v>
      </c>
      <c r="G97" s="26"/>
    </row>
    <row r="98" spans="4:7" x14ac:dyDescent="0.2">
      <c r="D98" s="92">
        <v>15</v>
      </c>
      <c r="G98" s="26"/>
    </row>
    <row r="99" spans="4:7" x14ac:dyDescent="0.2">
      <c r="D99" s="92">
        <v>14</v>
      </c>
      <c r="G99" s="26"/>
    </row>
    <row r="100" spans="4:7" x14ac:dyDescent="0.2">
      <c r="D100" s="92">
        <v>13</v>
      </c>
      <c r="G100" s="26"/>
    </row>
    <row r="101" spans="4:7" x14ac:dyDescent="0.2">
      <c r="D101" s="92">
        <v>12</v>
      </c>
      <c r="G101" s="26"/>
    </row>
    <row r="102" spans="4:7" x14ac:dyDescent="0.2">
      <c r="D102" s="92">
        <v>11</v>
      </c>
      <c r="G102" s="26"/>
    </row>
    <row r="103" spans="4:7" x14ac:dyDescent="0.2">
      <c r="D103" s="92">
        <v>10</v>
      </c>
      <c r="G103" s="26"/>
    </row>
    <row r="104" spans="4:7" x14ac:dyDescent="0.2">
      <c r="D104" s="92">
        <v>9</v>
      </c>
      <c r="G104" s="26"/>
    </row>
    <row r="105" spans="4:7" x14ac:dyDescent="0.2">
      <c r="D105" s="92">
        <v>8</v>
      </c>
      <c r="G105" s="26"/>
    </row>
    <row r="106" spans="4:7" x14ac:dyDescent="0.2">
      <c r="D106" s="92">
        <v>7</v>
      </c>
      <c r="G106" s="26"/>
    </row>
    <row r="107" spans="4:7" x14ac:dyDescent="0.2">
      <c r="D107" s="92">
        <v>6</v>
      </c>
      <c r="G107" s="26"/>
    </row>
    <row r="108" spans="4:7" x14ac:dyDescent="0.2">
      <c r="D108" s="92">
        <v>5</v>
      </c>
      <c r="G108" s="26"/>
    </row>
    <row r="109" spans="4:7" x14ac:dyDescent="0.2">
      <c r="D109" s="92">
        <v>4</v>
      </c>
      <c r="G109" s="26"/>
    </row>
    <row r="110" spans="4:7" x14ac:dyDescent="0.2">
      <c r="D110" s="92">
        <v>3</v>
      </c>
      <c r="G110" s="26"/>
    </row>
    <row r="111" spans="4:7" x14ac:dyDescent="0.2">
      <c r="D111" s="92">
        <v>2</v>
      </c>
      <c r="G111" s="26"/>
    </row>
    <row r="112" spans="4:7" x14ac:dyDescent="0.2">
      <c r="D112" s="92">
        <v>1</v>
      </c>
      <c r="G112" s="26"/>
    </row>
    <row r="113" spans="7:7" x14ac:dyDescent="0.2">
      <c r="G113" s="26"/>
    </row>
    <row r="114" spans="7:7" x14ac:dyDescent="0.2">
      <c r="G114" s="26"/>
    </row>
    <row r="115" spans="7:7" x14ac:dyDescent="0.2">
      <c r="G115" s="26"/>
    </row>
    <row r="116" spans="7:7" x14ac:dyDescent="0.2">
      <c r="G116" s="26"/>
    </row>
    <row r="117" spans="7:7" x14ac:dyDescent="0.2">
      <c r="G117" s="26"/>
    </row>
    <row r="118" spans="7:7" x14ac:dyDescent="0.2">
      <c r="G118" s="26"/>
    </row>
    <row r="119" spans="7:7" x14ac:dyDescent="0.2">
      <c r="G119" s="26"/>
    </row>
    <row r="120" spans="7:7" x14ac:dyDescent="0.2">
      <c r="G120" s="26"/>
    </row>
    <row r="121" spans="7:7" x14ac:dyDescent="0.2">
      <c r="G121" s="26"/>
    </row>
    <row r="122" spans="7:7" x14ac:dyDescent="0.2">
      <c r="G122" s="26"/>
    </row>
    <row r="123" spans="7:7" x14ac:dyDescent="0.2">
      <c r="G123" s="26"/>
    </row>
    <row r="124" spans="7:7" x14ac:dyDescent="0.2">
      <c r="G124" s="26"/>
    </row>
    <row r="125" spans="7:7" x14ac:dyDescent="0.2">
      <c r="G125" s="26"/>
    </row>
    <row r="126" spans="7:7" x14ac:dyDescent="0.2">
      <c r="G126" s="26"/>
    </row>
    <row r="127" spans="7:7" x14ac:dyDescent="0.2">
      <c r="G127" s="26"/>
    </row>
    <row r="128" spans="7:7" x14ac:dyDescent="0.2">
      <c r="G128" s="26"/>
    </row>
    <row r="129" spans="7:7" x14ac:dyDescent="0.2">
      <c r="G129" s="26"/>
    </row>
    <row r="130" spans="7:7" x14ac:dyDescent="0.2">
      <c r="G130" s="26"/>
    </row>
    <row r="131" spans="7:7" x14ac:dyDescent="0.2">
      <c r="G131" s="26"/>
    </row>
    <row r="132" spans="7:7" x14ac:dyDescent="0.2">
      <c r="G132" s="26"/>
    </row>
    <row r="133" spans="7:7" x14ac:dyDescent="0.2">
      <c r="G133" s="26"/>
    </row>
    <row r="134" spans="7:7" x14ac:dyDescent="0.2">
      <c r="G134" s="26"/>
    </row>
    <row r="135" spans="7:7" x14ac:dyDescent="0.2">
      <c r="G135" s="26"/>
    </row>
    <row r="136" spans="7:7" x14ac:dyDescent="0.2">
      <c r="G136" s="26"/>
    </row>
    <row r="137" spans="7:7" x14ac:dyDescent="0.2">
      <c r="G137" s="26"/>
    </row>
    <row r="138" spans="7:7" x14ac:dyDescent="0.2">
      <c r="G138" s="26"/>
    </row>
    <row r="139" spans="7:7" x14ac:dyDescent="0.2">
      <c r="G139" s="26"/>
    </row>
    <row r="140" spans="7:7" x14ac:dyDescent="0.2">
      <c r="G140" s="26"/>
    </row>
    <row r="141" spans="7:7" x14ac:dyDescent="0.2">
      <c r="G141" s="26"/>
    </row>
    <row r="142" spans="7:7" x14ac:dyDescent="0.2">
      <c r="G142" s="26"/>
    </row>
    <row r="143" spans="7:7" x14ac:dyDescent="0.2">
      <c r="G143" s="26"/>
    </row>
    <row r="144" spans="7:7" x14ac:dyDescent="0.2">
      <c r="G144" s="26"/>
    </row>
    <row r="145" spans="7:7" x14ac:dyDescent="0.2">
      <c r="G145" s="26"/>
    </row>
    <row r="146" spans="7:7" x14ac:dyDescent="0.2">
      <c r="G146" s="26"/>
    </row>
    <row r="147" spans="7:7" x14ac:dyDescent="0.2">
      <c r="G147" s="26"/>
    </row>
    <row r="148" spans="7:7" x14ac:dyDescent="0.2">
      <c r="G148" s="26"/>
    </row>
    <row r="149" spans="7:7" x14ac:dyDescent="0.2">
      <c r="G149" s="26"/>
    </row>
    <row r="150" spans="7:7" x14ac:dyDescent="0.2">
      <c r="G150" s="26"/>
    </row>
    <row r="151" spans="7:7" x14ac:dyDescent="0.2">
      <c r="G151" s="26"/>
    </row>
    <row r="152" spans="7:7" x14ac:dyDescent="0.2">
      <c r="G152" s="26"/>
    </row>
    <row r="153" spans="7:7" x14ac:dyDescent="0.2">
      <c r="G153" s="26"/>
    </row>
    <row r="154" spans="7:7" x14ac:dyDescent="0.2">
      <c r="G154" s="26"/>
    </row>
    <row r="155" spans="7:7" x14ac:dyDescent="0.2">
      <c r="G155" s="26"/>
    </row>
    <row r="156" spans="7:7" x14ac:dyDescent="0.2">
      <c r="G156" s="26"/>
    </row>
    <row r="157" spans="7:7" x14ac:dyDescent="0.2">
      <c r="G157" s="26"/>
    </row>
    <row r="158" spans="7:7" x14ac:dyDescent="0.2">
      <c r="G158" s="26"/>
    </row>
    <row r="159" spans="7:7" x14ac:dyDescent="0.2">
      <c r="G159" s="26"/>
    </row>
    <row r="160" spans="7:7" x14ac:dyDescent="0.2">
      <c r="G160" s="26"/>
    </row>
    <row r="161" spans="7:7" x14ac:dyDescent="0.2">
      <c r="G161" s="26"/>
    </row>
    <row r="162" spans="7:7" x14ac:dyDescent="0.2">
      <c r="G162" s="26"/>
    </row>
    <row r="163" spans="7:7" x14ac:dyDescent="0.2">
      <c r="G163" s="26"/>
    </row>
    <row r="164" spans="7:7" x14ac:dyDescent="0.2">
      <c r="G164" s="26"/>
    </row>
    <row r="165" spans="7:7" x14ac:dyDescent="0.2">
      <c r="G165" s="26"/>
    </row>
    <row r="166" spans="7:7" x14ac:dyDescent="0.2">
      <c r="G166" s="26"/>
    </row>
    <row r="167" spans="7:7" x14ac:dyDescent="0.2">
      <c r="G167" s="26"/>
    </row>
    <row r="168" spans="7:7" x14ac:dyDescent="0.2">
      <c r="G168" s="26"/>
    </row>
    <row r="169" spans="7:7" x14ac:dyDescent="0.2">
      <c r="G169" s="26"/>
    </row>
    <row r="170" spans="7:7" x14ac:dyDescent="0.2">
      <c r="G170" s="26"/>
    </row>
    <row r="171" spans="7:7" x14ac:dyDescent="0.2">
      <c r="G171" s="26"/>
    </row>
    <row r="172" spans="7:7" x14ac:dyDescent="0.2">
      <c r="G172" s="26"/>
    </row>
    <row r="173" spans="7:7" x14ac:dyDescent="0.2">
      <c r="G173" s="26"/>
    </row>
    <row r="174" spans="7:7" x14ac:dyDescent="0.2">
      <c r="G174" s="26"/>
    </row>
    <row r="175" spans="7:7" x14ac:dyDescent="0.2">
      <c r="G175" s="26"/>
    </row>
    <row r="176" spans="7:7" x14ac:dyDescent="0.2">
      <c r="G176" s="26"/>
    </row>
    <row r="177" spans="7:7" x14ac:dyDescent="0.2">
      <c r="G177" s="26"/>
    </row>
    <row r="178" spans="7:7" x14ac:dyDescent="0.2">
      <c r="G178" s="26"/>
    </row>
    <row r="179" spans="7:7" x14ac:dyDescent="0.2">
      <c r="G179" s="26"/>
    </row>
    <row r="180" spans="7:7" x14ac:dyDescent="0.2">
      <c r="G180" s="26"/>
    </row>
    <row r="181" spans="7:7" x14ac:dyDescent="0.2">
      <c r="G181" s="26"/>
    </row>
    <row r="182" spans="7:7" x14ac:dyDescent="0.2">
      <c r="G182" s="26"/>
    </row>
    <row r="183" spans="7:7" x14ac:dyDescent="0.2">
      <c r="G183" s="26"/>
    </row>
    <row r="184" spans="7:7" x14ac:dyDescent="0.2">
      <c r="G184" s="26"/>
    </row>
    <row r="185" spans="7:7" x14ac:dyDescent="0.2">
      <c r="G185" s="26"/>
    </row>
    <row r="186" spans="7:7" x14ac:dyDescent="0.2">
      <c r="G186" s="26"/>
    </row>
    <row r="187" spans="7:7" x14ac:dyDescent="0.2">
      <c r="G187" s="26"/>
    </row>
    <row r="188" spans="7:7" x14ac:dyDescent="0.2">
      <c r="G188" s="26"/>
    </row>
    <row r="189" spans="7:7" x14ac:dyDescent="0.2">
      <c r="G189" s="26"/>
    </row>
    <row r="190" spans="7:7" x14ac:dyDescent="0.2">
      <c r="G190" s="26"/>
    </row>
    <row r="191" spans="7:7" x14ac:dyDescent="0.2">
      <c r="G191" s="26"/>
    </row>
    <row r="192" spans="7:7" x14ac:dyDescent="0.2">
      <c r="G192" s="26"/>
    </row>
    <row r="193" spans="7:7" x14ac:dyDescent="0.2">
      <c r="G193" s="26"/>
    </row>
    <row r="194" spans="7:7" x14ac:dyDescent="0.2">
      <c r="G194" s="26"/>
    </row>
    <row r="195" spans="7:7" x14ac:dyDescent="0.2">
      <c r="G195" s="26"/>
    </row>
    <row r="196" spans="7:7" x14ac:dyDescent="0.2">
      <c r="G196" s="26"/>
    </row>
    <row r="197" spans="7:7" x14ac:dyDescent="0.2">
      <c r="G197" s="26"/>
    </row>
    <row r="198" spans="7:7" x14ac:dyDescent="0.2">
      <c r="G198" s="26"/>
    </row>
    <row r="199" spans="7:7" x14ac:dyDescent="0.2">
      <c r="G199" s="26"/>
    </row>
    <row r="200" spans="7:7" x14ac:dyDescent="0.2">
      <c r="G200" s="26"/>
    </row>
    <row r="201" spans="7:7" x14ac:dyDescent="0.2">
      <c r="G201" s="26"/>
    </row>
    <row r="202" spans="7:7" x14ac:dyDescent="0.2">
      <c r="G202" s="26"/>
    </row>
    <row r="203" spans="7:7" x14ac:dyDescent="0.2">
      <c r="G203" s="26"/>
    </row>
    <row r="204" spans="7:7" x14ac:dyDescent="0.2">
      <c r="G204" s="26"/>
    </row>
    <row r="205" spans="7:7" x14ac:dyDescent="0.2">
      <c r="G205" s="26"/>
    </row>
    <row r="206" spans="7:7" x14ac:dyDescent="0.2">
      <c r="G206" s="26"/>
    </row>
    <row r="207" spans="7:7" x14ac:dyDescent="0.2">
      <c r="G207" s="26"/>
    </row>
    <row r="208" spans="7:7" x14ac:dyDescent="0.2">
      <c r="G208" s="26"/>
    </row>
    <row r="209" spans="7:7" x14ac:dyDescent="0.2">
      <c r="G209" s="26"/>
    </row>
    <row r="210" spans="7:7" x14ac:dyDescent="0.2">
      <c r="G210" s="26"/>
    </row>
    <row r="211" spans="7:7" x14ac:dyDescent="0.2">
      <c r="G211" s="26"/>
    </row>
    <row r="212" spans="7:7" x14ac:dyDescent="0.2">
      <c r="G212" s="26"/>
    </row>
    <row r="213" spans="7:7" x14ac:dyDescent="0.2">
      <c r="G213" s="26"/>
    </row>
    <row r="214" spans="7:7" x14ac:dyDescent="0.2">
      <c r="G214" s="26"/>
    </row>
    <row r="215" spans="7:7" x14ac:dyDescent="0.2">
      <c r="G215" s="26"/>
    </row>
    <row r="216" spans="7:7" x14ac:dyDescent="0.2">
      <c r="G216" s="26"/>
    </row>
    <row r="217" spans="7:7" x14ac:dyDescent="0.2">
      <c r="G217" s="26"/>
    </row>
    <row r="218" spans="7:7" x14ac:dyDescent="0.2">
      <c r="G218" s="26"/>
    </row>
    <row r="219" spans="7:7" x14ac:dyDescent="0.2">
      <c r="G219" s="26"/>
    </row>
    <row r="220" spans="7:7" x14ac:dyDescent="0.2">
      <c r="G220" s="26"/>
    </row>
    <row r="221" spans="7:7" x14ac:dyDescent="0.2">
      <c r="G221" s="26"/>
    </row>
    <row r="222" spans="7:7" x14ac:dyDescent="0.2">
      <c r="G222" s="26"/>
    </row>
    <row r="223" spans="7:7" x14ac:dyDescent="0.2">
      <c r="G223" s="26"/>
    </row>
    <row r="224" spans="7:7" x14ac:dyDescent="0.2">
      <c r="G224" s="26"/>
    </row>
    <row r="225" spans="7:7" x14ac:dyDescent="0.2">
      <c r="G225" s="26"/>
    </row>
    <row r="226" spans="7:7" x14ac:dyDescent="0.2">
      <c r="G226" s="26"/>
    </row>
    <row r="227" spans="7:7" x14ac:dyDescent="0.2">
      <c r="G227" s="26"/>
    </row>
    <row r="228" spans="7:7" x14ac:dyDescent="0.2">
      <c r="G228" s="26"/>
    </row>
    <row r="229" spans="7:7" x14ac:dyDescent="0.2">
      <c r="G229" s="26"/>
    </row>
    <row r="230" spans="7:7" x14ac:dyDescent="0.2">
      <c r="G230" s="26"/>
    </row>
    <row r="231" spans="7:7" x14ac:dyDescent="0.2">
      <c r="G231" s="26"/>
    </row>
    <row r="232" spans="7:7" x14ac:dyDescent="0.2">
      <c r="G232" s="26"/>
    </row>
    <row r="233" spans="7:7" x14ac:dyDescent="0.2">
      <c r="G233" s="26"/>
    </row>
    <row r="234" spans="7:7" x14ac:dyDescent="0.2">
      <c r="G234" s="26"/>
    </row>
    <row r="235" spans="7:7" x14ac:dyDescent="0.2">
      <c r="G235" s="26"/>
    </row>
    <row r="236" spans="7:7" x14ac:dyDescent="0.2">
      <c r="G236" s="26"/>
    </row>
    <row r="237" spans="7:7" x14ac:dyDescent="0.2">
      <c r="G237" s="26"/>
    </row>
    <row r="238" spans="7:7" x14ac:dyDescent="0.2">
      <c r="G238" s="26"/>
    </row>
    <row r="239" spans="7:7" x14ac:dyDescent="0.2">
      <c r="G239" s="26"/>
    </row>
    <row r="240" spans="7:7" x14ac:dyDescent="0.2">
      <c r="G240" s="26"/>
    </row>
    <row r="241" spans="7:7" x14ac:dyDescent="0.2">
      <c r="G241" s="26"/>
    </row>
    <row r="242" spans="7:7" x14ac:dyDescent="0.2">
      <c r="G242" s="26"/>
    </row>
    <row r="243" spans="7:7" x14ac:dyDescent="0.2">
      <c r="G243" s="26"/>
    </row>
    <row r="244" spans="7:7" x14ac:dyDescent="0.2">
      <c r="G244" s="26"/>
    </row>
    <row r="245" spans="7:7" x14ac:dyDescent="0.2">
      <c r="G245" s="26"/>
    </row>
    <row r="246" spans="7:7" x14ac:dyDescent="0.2">
      <c r="G246" s="26"/>
    </row>
    <row r="247" spans="7:7" x14ac:dyDescent="0.2">
      <c r="G247" s="26"/>
    </row>
    <row r="248" spans="7:7" x14ac:dyDescent="0.2">
      <c r="G248" s="26"/>
    </row>
    <row r="249" spans="7:7" x14ac:dyDescent="0.2">
      <c r="G249" s="26"/>
    </row>
    <row r="250" spans="7:7" x14ac:dyDescent="0.2">
      <c r="G250" s="26"/>
    </row>
    <row r="251" spans="7:7" x14ac:dyDescent="0.2">
      <c r="G251" s="26"/>
    </row>
    <row r="252" spans="7:7" x14ac:dyDescent="0.2">
      <c r="G252" s="26"/>
    </row>
    <row r="253" spans="7:7" x14ac:dyDescent="0.2">
      <c r="G253" s="26"/>
    </row>
    <row r="254" spans="7:7" x14ac:dyDescent="0.2">
      <c r="G254" s="26"/>
    </row>
    <row r="255" spans="7:7" x14ac:dyDescent="0.2">
      <c r="G255" s="26"/>
    </row>
    <row r="256" spans="7:7" x14ac:dyDescent="0.2">
      <c r="G256" s="26"/>
    </row>
    <row r="257" spans="7:7" x14ac:dyDescent="0.2">
      <c r="G257" s="26"/>
    </row>
    <row r="258" spans="7:7" x14ac:dyDescent="0.2">
      <c r="G258" s="26"/>
    </row>
    <row r="259" spans="7:7" x14ac:dyDescent="0.2">
      <c r="G259" s="26"/>
    </row>
    <row r="260" spans="7:7" x14ac:dyDescent="0.2">
      <c r="G260" s="26"/>
    </row>
    <row r="261" spans="7:7" x14ac:dyDescent="0.2">
      <c r="G261" s="26"/>
    </row>
    <row r="262" spans="7:7" x14ac:dyDescent="0.2">
      <c r="G262" s="26"/>
    </row>
    <row r="263" spans="7:7" x14ac:dyDescent="0.2">
      <c r="G263" s="26"/>
    </row>
    <row r="264" spans="7:7" x14ac:dyDescent="0.2">
      <c r="G264" s="26"/>
    </row>
    <row r="265" spans="7:7" x14ac:dyDescent="0.2">
      <c r="G265" s="26"/>
    </row>
    <row r="266" spans="7:7" x14ac:dyDescent="0.2">
      <c r="G266" s="26"/>
    </row>
    <row r="267" spans="7:7" x14ac:dyDescent="0.2">
      <c r="G267" s="26"/>
    </row>
    <row r="268" spans="7:7" x14ac:dyDescent="0.2">
      <c r="G268" s="26"/>
    </row>
    <row r="269" spans="7:7" x14ac:dyDescent="0.2">
      <c r="G269" s="26"/>
    </row>
    <row r="270" spans="7:7" x14ac:dyDescent="0.2">
      <c r="G270" s="26"/>
    </row>
    <row r="271" spans="7:7" x14ac:dyDescent="0.2">
      <c r="G271" s="26"/>
    </row>
    <row r="272" spans="7:7" x14ac:dyDescent="0.2">
      <c r="G272" s="26"/>
    </row>
    <row r="273" spans="7:7" x14ac:dyDescent="0.2">
      <c r="G273" s="26"/>
    </row>
    <row r="274" spans="7:7" x14ac:dyDescent="0.2">
      <c r="G274" s="26"/>
    </row>
    <row r="275" spans="7:7" x14ac:dyDescent="0.2">
      <c r="G275" s="26"/>
    </row>
    <row r="276" spans="7:7" x14ac:dyDescent="0.2">
      <c r="G276" s="26"/>
    </row>
    <row r="277" spans="7:7" x14ac:dyDescent="0.2">
      <c r="G277" s="26"/>
    </row>
    <row r="278" spans="7:7" x14ac:dyDescent="0.2">
      <c r="G278" s="26"/>
    </row>
    <row r="279" spans="7:7" x14ac:dyDescent="0.2">
      <c r="G279" s="26"/>
    </row>
    <row r="280" spans="7:7" x14ac:dyDescent="0.2">
      <c r="G280" s="26"/>
    </row>
    <row r="281" spans="7:7" x14ac:dyDescent="0.2">
      <c r="G281" s="26"/>
    </row>
    <row r="282" spans="7:7" x14ac:dyDescent="0.2">
      <c r="G282" s="26"/>
    </row>
    <row r="283" spans="7:7" x14ac:dyDescent="0.2">
      <c r="G283" s="26"/>
    </row>
    <row r="284" spans="7:7" x14ac:dyDescent="0.2">
      <c r="G284" s="26"/>
    </row>
    <row r="285" spans="7:7" x14ac:dyDescent="0.2">
      <c r="G285" s="26"/>
    </row>
    <row r="286" spans="7:7" x14ac:dyDescent="0.2">
      <c r="G286" s="26"/>
    </row>
    <row r="287" spans="7:7" x14ac:dyDescent="0.2">
      <c r="G287" s="26"/>
    </row>
    <row r="288" spans="7:7" x14ac:dyDescent="0.2">
      <c r="G288" s="26"/>
    </row>
    <row r="289" spans="7:7" x14ac:dyDescent="0.2">
      <c r="G289" s="26"/>
    </row>
    <row r="290" spans="7:7" x14ac:dyDescent="0.2">
      <c r="G290" s="26"/>
    </row>
    <row r="291" spans="7:7" x14ac:dyDescent="0.2">
      <c r="G291" s="26"/>
    </row>
    <row r="292" spans="7:7" x14ac:dyDescent="0.2">
      <c r="G292" s="26"/>
    </row>
    <row r="293" spans="7:7" x14ac:dyDescent="0.2">
      <c r="G293" s="26"/>
    </row>
    <row r="294" spans="7:7" x14ac:dyDescent="0.2">
      <c r="G294" s="26"/>
    </row>
    <row r="295" spans="7:7" x14ac:dyDescent="0.2">
      <c r="G295" s="26"/>
    </row>
    <row r="296" spans="7:7" x14ac:dyDescent="0.2">
      <c r="G296" s="26"/>
    </row>
    <row r="297" spans="7:7" x14ac:dyDescent="0.2">
      <c r="G297" s="26"/>
    </row>
    <row r="298" spans="7:7" x14ac:dyDescent="0.2">
      <c r="G298" s="26"/>
    </row>
    <row r="299" spans="7:7" x14ac:dyDescent="0.2">
      <c r="G299" s="26"/>
    </row>
    <row r="300" spans="7:7" x14ac:dyDescent="0.2">
      <c r="G300" s="26"/>
    </row>
    <row r="301" spans="7:7" x14ac:dyDescent="0.2">
      <c r="G301" s="26"/>
    </row>
    <row r="302" spans="7:7" x14ac:dyDescent="0.2">
      <c r="G302" s="26"/>
    </row>
    <row r="303" spans="7:7" x14ac:dyDescent="0.2">
      <c r="G303" s="26"/>
    </row>
    <row r="304" spans="7:7" x14ac:dyDescent="0.2">
      <c r="G304" s="26"/>
    </row>
    <row r="305" spans="7:7" x14ac:dyDescent="0.2">
      <c r="G305" s="26"/>
    </row>
    <row r="306" spans="7:7" x14ac:dyDescent="0.2">
      <c r="G306" s="26"/>
    </row>
    <row r="307" spans="7:7" x14ac:dyDescent="0.2">
      <c r="G307" s="26"/>
    </row>
    <row r="308" spans="7:7" x14ac:dyDescent="0.2">
      <c r="G308" s="26"/>
    </row>
    <row r="309" spans="7:7" x14ac:dyDescent="0.2">
      <c r="G309" s="26"/>
    </row>
    <row r="310" spans="7:7" x14ac:dyDescent="0.2">
      <c r="G310" s="26"/>
    </row>
    <row r="311" spans="7:7" x14ac:dyDescent="0.2">
      <c r="G311" s="26"/>
    </row>
    <row r="312" spans="7:7" x14ac:dyDescent="0.2">
      <c r="G312" s="26"/>
    </row>
    <row r="313" spans="7:7" x14ac:dyDescent="0.2">
      <c r="G313" s="26"/>
    </row>
    <row r="314" spans="7:7" x14ac:dyDescent="0.2">
      <c r="G314" s="26"/>
    </row>
    <row r="315" spans="7:7" x14ac:dyDescent="0.2">
      <c r="G315" s="26"/>
    </row>
    <row r="316" spans="7:7" x14ac:dyDescent="0.2">
      <c r="G316" s="26"/>
    </row>
    <row r="317" spans="7:7" x14ac:dyDescent="0.2">
      <c r="G317" s="26"/>
    </row>
    <row r="318" spans="7:7" x14ac:dyDescent="0.2">
      <c r="G318" s="26"/>
    </row>
    <row r="319" spans="7:7" x14ac:dyDescent="0.2">
      <c r="G319" s="26"/>
    </row>
    <row r="320" spans="7:7" x14ac:dyDescent="0.2">
      <c r="G320" s="26"/>
    </row>
    <row r="321" spans="7:7" x14ac:dyDescent="0.2">
      <c r="G321" s="26"/>
    </row>
    <row r="322" spans="7:7" x14ac:dyDescent="0.2">
      <c r="G322" s="26"/>
    </row>
    <row r="323" spans="7:7" x14ac:dyDescent="0.2">
      <c r="G323" s="26"/>
    </row>
    <row r="324" spans="7:7" x14ac:dyDescent="0.2">
      <c r="G324" s="26"/>
    </row>
    <row r="325" spans="7:7" x14ac:dyDescent="0.2">
      <c r="G325" s="26"/>
    </row>
    <row r="326" spans="7:7" x14ac:dyDescent="0.2">
      <c r="G326" s="26"/>
    </row>
    <row r="327" spans="7:7" x14ac:dyDescent="0.2">
      <c r="G327" s="26"/>
    </row>
    <row r="328" spans="7:7" x14ac:dyDescent="0.2">
      <c r="G328" s="26"/>
    </row>
    <row r="329" spans="7:7" x14ac:dyDescent="0.2">
      <c r="G329" s="26"/>
    </row>
    <row r="330" spans="7:7" x14ac:dyDescent="0.2">
      <c r="G330" s="26"/>
    </row>
    <row r="331" spans="7:7" x14ac:dyDescent="0.2">
      <c r="G331" s="26"/>
    </row>
    <row r="332" spans="7:7" x14ac:dyDescent="0.2">
      <c r="G332" s="26"/>
    </row>
    <row r="333" spans="7:7" x14ac:dyDescent="0.2">
      <c r="G333" s="26"/>
    </row>
    <row r="334" spans="7:7" x14ac:dyDescent="0.2">
      <c r="G334" s="26"/>
    </row>
    <row r="335" spans="7:7" x14ac:dyDescent="0.2">
      <c r="G335" s="26"/>
    </row>
    <row r="336" spans="7:7" x14ac:dyDescent="0.2">
      <c r="G336" s="26"/>
    </row>
    <row r="337" spans="7:7" x14ac:dyDescent="0.2">
      <c r="G337" s="26"/>
    </row>
    <row r="338" spans="7:7" x14ac:dyDescent="0.2">
      <c r="G338" s="26"/>
    </row>
    <row r="339" spans="7:7" x14ac:dyDescent="0.2">
      <c r="G339" s="26"/>
    </row>
    <row r="340" spans="7:7" x14ac:dyDescent="0.2">
      <c r="G340" s="26"/>
    </row>
    <row r="341" spans="7:7" x14ac:dyDescent="0.2">
      <c r="G341" s="26"/>
    </row>
    <row r="342" spans="7:7" x14ac:dyDescent="0.2">
      <c r="G342" s="26"/>
    </row>
    <row r="343" spans="7:7" x14ac:dyDescent="0.2">
      <c r="G343" s="26"/>
    </row>
    <row r="344" spans="7:7" x14ac:dyDescent="0.2">
      <c r="G344" s="26"/>
    </row>
    <row r="345" spans="7:7" x14ac:dyDescent="0.2">
      <c r="G345" s="26"/>
    </row>
    <row r="346" spans="7:7" x14ac:dyDescent="0.2">
      <c r="G346" s="26"/>
    </row>
    <row r="347" spans="7:7" x14ac:dyDescent="0.2">
      <c r="G347" s="26"/>
    </row>
    <row r="348" spans="7:7" x14ac:dyDescent="0.2">
      <c r="G348" s="26"/>
    </row>
    <row r="349" spans="7:7" x14ac:dyDescent="0.2">
      <c r="G349" s="26"/>
    </row>
    <row r="350" spans="7:7" x14ac:dyDescent="0.2">
      <c r="G350" s="26"/>
    </row>
    <row r="351" spans="7:7" x14ac:dyDescent="0.2">
      <c r="G351" s="26"/>
    </row>
    <row r="352" spans="7:7" x14ac:dyDescent="0.2">
      <c r="G352" s="26"/>
    </row>
    <row r="353" spans="7:7" x14ac:dyDescent="0.2">
      <c r="G353" s="26"/>
    </row>
    <row r="354" spans="7:7" x14ac:dyDescent="0.2">
      <c r="G354" s="26"/>
    </row>
    <row r="355" spans="7:7" x14ac:dyDescent="0.2">
      <c r="G355" s="26"/>
    </row>
    <row r="356" spans="7:7" x14ac:dyDescent="0.2">
      <c r="G356" s="26"/>
    </row>
    <row r="357" spans="7:7" x14ac:dyDescent="0.2">
      <c r="G357" s="26"/>
    </row>
    <row r="358" spans="7:7" x14ac:dyDescent="0.2">
      <c r="G358" s="26"/>
    </row>
    <row r="359" spans="7:7" x14ac:dyDescent="0.2">
      <c r="G359" s="26"/>
    </row>
    <row r="360" spans="7:7" x14ac:dyDescent="0.2">
      <c r="G360" s="26"/>
    </row>
    <row r="361" spans="7:7" x14ac:dyDescent="0.2">
      <c r="G361" s="26"/>
    </row>
    <row r="362" spans="7:7" x14ac:dyDescent="0.2">
      <c r="G362" s="26"/>
    </row>
    <row r="363" spans="7:7" x14ac:dyDescent="0.2">
      <c r="G363" s="26"/>
    </row>
    <row r="364" spans="7:7" x14ac:dyDescent="0.2">
      <c r="G364" s="26"/>
    </row>
    <row r="365" spans="7:7" x14ac:dyDescent="0.2">
      <c r="G365" s="26"/>
    </row>
    <row r="366" spans="7:7" x14ac:dyDescent="0.2">
      <c r="G366" s="26"/>
    </row>
    <row r="367" spans="7:7" x14ac:dyDescent="0.2">
      <c r="G367" s="26"/>
    </row>
    <row r="368" spans="7:7" x14ac:dyDescent="0.2">
      <c r="G368" s="26"/>
    </row>
    <row r="369" spans="7:7" x14ac:dyDescent="0.2">
      <c r="G369" s="26"/>
    </row>
    <row r="370" spans="7:7" x14ac:dyDescent="0.2">
      <c r="G370" s="26"/>
    </row>
    <row r="371" spans="7:7" x14ac:dyDescent="0.2">
      <c r="G371" s="26"/>
    </row>
    <row r="372" spans="7:7" x14ac:dyDescent="0.2">
      <c r="G372" s="26"/>
    </row>
    <row r="373" spans="7:7" x14ac:dyDescent="0.2">
      <c r="G373" s="26"/>
    </row>
    <row r="374" spans="7:7" x14ac:dyDescent="0.2">
      <c r="G374" s="26"/>
    </row>
    <row r="375" spans="7:7" x14ac:dyDescent="0.2">
      <c r="G375" s="26"/>
    </row>
    <row r="376" spans="7:7" x14ac:dyDescent="0.2">
      <c r="G376" s="26"/>
    </row>
    <row r="377" spans="7:7" x14ac:dyDescent="0.2">
      <c r="G377" s="26"/>
    </row>
    <row r="378" spans="7:7" x14ac:dyDescent="0.2">
      <c r="G378" s="26"/>
    </row>
    <row r="379" spans="7:7" x14ac:dyDescent="0.2">
      <c r="G379" s="26"/>
    </row>
    <row r="380" spans="7:7" x14ac:dyDescent="0.2">
      <c r="G380" s="26"/>
    </row>
    <row r="381" spans="7:7" x14ac:dyDescent="0.2">
      <c r="G381" s="26"/>
    </row>
    <row r="382" spans="7:7" x14ac:dyDescent="0.2">
      <c r="G382" s="26"/>
    </row>
    <row r="383" spans="7:7" x14ac:dyDescent="0.2">
      <c r="G383" s="26"/>
    </row>
    <row r="384" spans="7:7" x14ac:dyDescent="0.2">
      <c r="G384" s="26"/>
    </row>
    <row r="385" spans="7:7" x14ac:dyDescent="0.2">
      <c r="G385" s="26"/>
    </row>
    <row r="386" spans="7:7" x14ac:dyDescent="0.2">
      <c r="G386" s="26"/>
    </row>
    <row r="387" spans="7:7" x14ac:dyDescent="0.2">
      <c r="G387" s="26"/>
    </row>
    <row r="388" spans="7:7" x14ac:dyDescent="0.2">
      <c r="G388" s="26"/>
    </row>
    <row r="389" spans="7:7" x14ac:dyDescent="0.2">
      <c r="G389" s="26"/>
    </row>
    <row r="390" spans="7:7" x14ac:dyDescent="0.2">
      <c r="G390" s="26"/>
    </row>
    <row r="391" spans="7:7" x14ac:dyDescent="0.2">
      <c r="G391" s="26"/>
    </row>
    <row r="392" spans="7:7" x14ac:dyDescent="0.2">
      <c r="G392" s="26"/>
    </row>
    <row r="393" spans="7:7" x14ac:dyDescent="0.2">
      <c r="G393" s="26"/>
    </row>
    <row r="394" spans="7:7" x14ac:dyDescent="0.2">
      <c r="G394" s="26"/>
    </row>
    <row r="395" spans="7:7" x14ac:dyDescent="0.2">
      <c r="G395" s="26"/>
    </row>
    <row r="396" spans="7:7" x14ac:dyDescent="0.2">
      <c r="G396" s="26"/>
    </row>
    <row r="397" spans="7:7" x14ac:dyDescent="0.2">
      <c r="G397" s="26"/>
    </row>
    <row r="398" spans="7:7" x14ac:dyDescent="0.2">
      <c r="G398" s="26"/>
    </row>
    <row r="399" spans="7:7" x14ac:dyDescent="0.2">
      <c r="G399" s="26"/>
    </row>
    <row r="400" spans="7:7" x14ac:dyDescent="0.2">
      <c r="G400" s="26"/>
    </row>
    <row r="401" spans="7:7" x14ac:dyDescent="0.2">
      <c r="G401" s="26"/>
    </row>
    <row r="402" spans="7:7" x14ac:dyDescent="0.2">
      <c r="G402" s="26"/>
    </row>
    <row r="403" spans="7:7" x14ac:dyDescent="0.2">
      <c r="G403" s="26"/>
    </row>
    <row r="404" spans="7:7" x14ac:dyDescent="0.2">
      <c r="G404" s="26"/>
    </row>
    <row r="405" spans="7:7" x14ac:dyDescent="0.2">
      <c r="G405" s="26"/>
    </row>
    <row r="406" spans="7:7" x14ac:dyDescent="0.2">
      <c r="G406" s="26"/>
    </row>
    <row r="407" spans="7:7" x14ac:dyDescent="0.2">
      <c r="G407" s="26"/>
    </row>
    <row r="408" spans="7:7" x14ac:dyDescent="0.2">
      <c r="G408" s="26"/>
    </row>
    <row r="409" spans="7:7" x14ac:dyDescent="0.2">
      <c r="G409" s="26"/>
    </row>
    <row r="410" spans="7:7" x14ac:dyDescent="0.2">
      <c r="G410" s="26"/>
    </row>
    <row r="411" spans="7:7" x14ac:dyDescent="0.2">
      <c r="G411" s="26"/>
    </row>
    <row r="412" spans="7:7" x14ac:dyDescent="0.2">
      <c r="G412" s="26"/>
    </row>
    <row r="413" spans="7:7" x14ac:dyDescent="0.2">
      <c r="G413" s="26"/>
    </row>
    <row r="414" spans="7:7" x14ac:dyDescent="0.2">
      <c r="G414" s="26"/>
    </row>
    <row r="415" spans="7:7" x14ac:dyDescent="0.2">
      <c r="G415" s="26"/>
    </row>
    <row r="416" spans="7:7" x14ac:dyDescent="0.2">
      <c r="G416" s="26"/>
    </row>
    <row r="417" spans="7:7" x14ac:dyDescent="0.2">
      <c r="G417" s="26"/>
    </row>
    <row r="418" spans="7:7" x14ac:dyDescent="0.2">
      <c r="G418" s="26"/>
    </row>
    <row r="419" spans="7:7" x14ac:dyDescent="0.2">
      <c r="G419" s="26"/>
    </row>
    <row r="420" spans="7:7" x14ac:dyDescent="0.2">
      <c r="G420" s="26"/>
    </row>
    <row r="421" spans="7:7" x14ac:dyDescent="0.2">
      <c r="G421" s="26"/>
    </row>
    <row r="422" spans="7:7" x14ac:dyDescent="0.2">
      <c r="G422" s="26"/>
    </row>
    <row r="423" spans="7:7" x14ac:dyDescent="0.2">
      <c r="G423" s="26"/>
    </row>
    <row r="424" spans="7:7" x14ac:dyDescent="0.2">
      <c r="G424" s="26"/>
    </row>
    <row r="425" spans="7:7" x14ac:dyDescent="0.2">
      <c r="G425" s="26"/>
    </row>
    <row r="426" spans="7:7" x14ac:dyDescent="0.2">
      <c r="G426" s="26"/>
    </row>
    <row r="427" spans="7:7" x14ac:dyDescent="0.2">
      <c r="G427" s="26"/>
    </row>
    <row r="428" spans="7:7" x14ac:dyDescent="0.2">
      <c r="G428" s="26"/>
    </row>
    <row r="429" spans="7:7" x14ac:dyDescent="0.2">
      <c r="G429" s="26"/>
    </row>
    <row r="430" spans="7:7" x14ac:dyDescent="0.2">
      <c r="G430" s="26"/>
    </row>
    <row r="431" spans="7:7" x14ac:dyDescent="0.2">
      <c r="G431" s="26"/>
    </row>
    <row r="432" spans="7:7" x14ac:dyDescent="0.2">
      <c r="G432" s="26"/>
    </row>
    <row r="433" spans="7:7" x14ac:dyDescent="0.2">
      <c r="G433" s="26"/>
    </row>
    <row r="434" spans="7:7" x14ac:dyDescent="0.2">
      <c r="G434" s="26"/>
    </row>
    <row r="435" spans="7:7" x14ac:dyDescent="0.2">
      <c r="G435" s="26"/>
    </row>
    <row r="436" spans="7:7" x14ac:dyDescent="0.2">
      <c r="G436" s="26"/>
    </row>
    <row r="437" spans="7:7" x14ac:dyDescent="0.2">
      <c r="G437" s="26"/>
    </row>
    <row r="438" spans="7:7" x14ac:dyDescent="0.2">
      <c r="G438" s="26"/>
    </row>
    <row r="439" spans="7:7" x14ac:dyDescent="0.2">
      <c r="G439" s="26"/>
    </row>
    <row r="440" spans="7:7" x14ac:dyDescent="0.2">
      <c r="G440" s="26"/>
    </row>
    <row r="441" spans="7:7" x14ac:dyDescent="0.2">
      <c r="G441" s="26"/>
    </row>
    <row r="442" spans="7:7" x14ac:dyDescent="0.2">
      <c r="G442" s="26"/>
    </row>
    <row r="443" spans="7:7" x14ac:dyDescent="0.2">
      <c r="G443" s="26"/>
    </row>
    <row r="444" spans="7:7" x14ac:dyDescent="0.2">
      <c r="G444" s="26"/>
    </row>
    <row r="445" spans="7:7" x14ac:dyDescent="0.2">
      <c r="G445" s="26"/>
    </row>
    <row r="446" spans="7:7" x14ac:dyDescent="0.2">
      <c r="G446" s="26"/>
    </row>
    <row r="447" spans="7:7" x14ac:dyDescent="0.2">
      <c r="G447" s="26"/>
    </row>
    <row r="448" spans="7:7" x14ac:dyDescent="0.2">
      <c r="G448" s="26"/>
    </row>
    <row r="449" spans="7:7" x14ac:dyDescent="0.2">
      <c r="G449" s="26"/>
    </row>
    <row r="450" spans="7:7" x14ac:dyDescent="0.2">
      <c r="G450" s="26"/>
    </row>
    <row r="451" spans="7:7" x14ac:dyDescent="0.2">
      <c r="G451" s="26"/>
    </row>
    <row r="452" spans="7:7" x14ac:dyDescent="0.2">
      <c r="G452" s="26"/>
    </row>
    <row r="453" spans="7:7" x14ac:dyDescent="0.2">
      <c r="G453" s="26"/>
    </row>
    <row r="454" spans="7:7" x14ac:dyDescent="0.2">
      <c r="G454" s="26"/>
    </row>
    <row r="455" spans="7:7" x14ac:dyDescent="0.2">
      <c r="G455" s="26"/>
    </row>
    <row r="456" spans="7:7" x14ac:dyDescent="0.2">
      <c r="G456" s="26"/>
    </row>
    <row r="457" spans="7:7" x14ac:dyDescent="0.2">
      <c r="G457" s="26"/>
    </row>
    <row r="458" spans="7:7" x14ac:dyDescent="0.2">
      <c r="G458" s="26"/>
    </row>
    <row r="459" spans="7:7" x14ac:dyDescent="0.2">
      <c r="G459" s="26"/>
    </row>
    <row r="460" spans="7:7" x14ac:dyDescent="0.2">
      <c r="G460" s="26"/>
    </row>
    <row r="461" spans="7:7" x14ac:dyDescent="0.2">
      <c r="G461" s="2"/>
    </row>
    <row r="462" spans="7:7" x14ac:dyDescent="0.2">
      <c r="G462" s="2"/>
    </row>
    <row r="463" spans="7:7" x14ac:dyDescent="0.2">
      <c r="G463" s="2"/>
    </row>
    <row r="464" spans="7:7" x14ac:dyDescent="0.2">
      <c r="G464" s="2"/>
    </row>
    <row r="465" spans="7:7" x14ac:dyDescent="0.2">
      <c r="G465" s="2"/>
    </row>
    <row r="466" spans="7:7" x14ac:dyDescent="0.2">
      <c r="G466" s="2"/>
    </row>
    <row r="467" spans="7:7" x14ac:dyDescent="0.2">
      <c r="G467" s="2"/>
    </row>
    <row r="468" spans="7:7" x14ac:dyDescent="0.2">
      <c r="G468" s="2"/>
    </row>
    <row r="469" spans="7:7" x14ac:dyDescent="0.2">
      <c r="G469" s="2"/>
    </row>
    <row r="470" spans="7:7" x14ac:dyDescent="0.2">
      <c r="G470" s="2"/>
    </row>
    <row r="471" spans="7:7" x14ac:dyDescent="0.2">
      <c r="G471" s="2"/>
    </row>
    <row r="472" spans="7:7" x14ac:dyDescent="0.2">
      <c r="G472" s="2"/>
    </row>
    <row r="473" spans="7:7" x14ac:dyDescent="0.2">
      <c r="G473" s="2"/>
    </row>
    <row r="474" spans="7:7" x14ac:dyDescent="0.2">
      <c r="G474" s="2"/>
    </row>
    <row r="475" spans="7:7" x14ac:dyDescent="0.2">
      <c r="G475" s="2"/>
    </row>
    <row r="476" spans="7:7" x14ac:dyDescent="0.2">
      <c r="G476" s="2"/>
    </row>
    <row r="477" spans="7:7" x14ac:dyDescent="0.2">
      <c r="G477" s="2"/>
    </row>
    <row r="478" spans="7:7" x14ac:dyDescent="0.2">
      <c r="G478" s="2"/>
    </row>
    <row r="479" spans="7:7" x14ac:dyDescent="0.2">
      <c r="G479" s="2"/>
    </row>
    <row r="480" spans="7:7" x14ac:dyDescent="0.2">
      <c r="G480" s="2"/>
    </row>
    <row r="481" spans="7:7" x14ac:dyDescent="0.2">
      <c r="G481" s="2"/>
    </row>
    <row r="482" spans="7:7" x14ac:dyDescent="0.2">
      <c r="G482" s="2"/>
    </row>
    <row r="483" spans="7:7" x14ac:dyDescent="0.2">
      <c r="G483" s="2"/>
    </row>
    <row r="484" spans="7:7" x14ac:dyDescent="0.2">
      <c r="G484" s="2"/>
    </row>
    <row r="485" spans="7:7" x14ac:dyDescent="0.2">
      <c r="G485" s="2"/>
    </row>
    <row r="486" spans="7:7" x14ac:dyDescent="0.2">
      <c r="G486" s="2"/>
    </row>
    <row r="487" spans="7:7" x14ac:dyDescent="0.2">
      <c r="G487" s="2"/>
    </row>
    <row r="488" spans="7:7" x14ac:dyDescent="0.2">
      <c r="G488" s="2"/>
    </row>
  </sheetData>
  <phoneticPr fontId="0" type="noConversion"/>
  <conditionalFormatting sqref="D3:D33">
    <cfRule type="cellIs" dxfId="37" priority="2" stopIfTrue="1" operator="greaterThanOrEqual">
      <formula>$G$7</formula>
    </cfRule>
    <cfRule type="cellIs" dxfId="36" priority="3" stopIfTrue="1" operator="lessThanOrEqual">
      <formula>$G$7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ignoredErrors>
    <ignoredError sqref="G7:G1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I2"/>
  <sheetViews>
    <sheetView workbookViewId="0">
      <selection activeCell="R14" sqref="R14"/>
    </sheetView>
  </sheetViews>
  <sheetFormatPr defaultRowHeight="12.75" x14ac:dyDescent="0.2"/>
  <sheetData>
    <row r="1" spans="7:9" ht="13.5" thickBot="1" x14ac:dyDescent="0.25"/>
    <row r="2" spans="7:9" ht="16.5" thickBot="1" x14ac:dyDescent="0.3">
      <c r="G2" s="168" t="s">
        <v>127</v>
      </c>
      <c r="H2" s="169"/>
      <c r="I2" s="141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I35"/>
  <sheetViews>
    <sheetView workbookViewId="0">
      <selection activeCell="T28" sqref="T28"/>
    </sheetView>
  </sheetViews>
  <sheetFormatPr defaultRowHeight="12.75" x14ac:dyDescent="0.2"/>
  <cols>
    <col min="4" max="4" width="10.42578125" customWidth="1"/>
    <col min="8" max="8" width="14.85546875" customWidth="1"/>
    <col min="9" max="9" width="9.140625" style="347"/>
  </cols>
  <sheetData>
    <row r="1" spans="4:9" ht="18.75" thickBot="1" x14ac:dyDescent="0.3">
      <c r="D1" s="102" t="s">
        <v>135</v>
      </c>
      <c r="E1" s="103"/>
      <c r="F1" s="104"/>
    </row>
    <row r="2" spans="4:9" ht="25.5" x14ac:dyDescent="0.2">
      <c r="D2" s="106" t="s">
        <v>49</v>
      </c>
      <c r="E2" s="105" t="s">
        <v>42</v>
      </c>
      <c r="F2" s="107" t="s">
        <v>136</v>
      </c>
    </row>
    <row r="3" spans="4:9" ht="13.5" thickBot="1" x14ac:dyDescent="0.25">
      <c r="D3" s="27" t="s">
        <v>2</v>
      </c>
      <c r="E3" s="100">
        <v>42822</v>
      </c>
      <c r="F3" s="284">
        <v>155</v>
      </c>
    </row>
    <row r="4" spans="4:9" s="349" customFormat="1" ht="24" customHeight="1" thickBot="1" x14ac:dyDescent="0.25">
      <c r="D4" s="27" t="s">
        <v>3</v>
      </c>
      <c r="E4" s="100">
        <v>42829</v>
      </c>
      <c r="F4" s="285">
        <v>602</v>
      </c>
      <c r="H4" s="350" t="s">
        <v>139</v>
      </c>
      <c r="I4" s="348">
        <f xml:space="preserve"> MAX(F3:F32)</f>
        <v>1199</v>
      </c>
    </row>
    <row r="5" spans="4:9" s="349" customFormat="1" ht="24" customHeight="1" thickBot="1" x14ac:dyDescent="0.25">
      <c r="D5" s="27" t="s">
        <v>4</v>
      </c>
      <c r="E5" s="100">
        <v>42836</v>
      </c>
      <c r="F5" s="285">
        <v>674</v>
      </c>
      <c r="H5" s="351"/>
      <c r="I5" s="352"/>
    </row>
    <row r="6" spans="4:9" s="349" customFormat="1" ht="24" customHeight="1" thickBot="1" x14ac:dyDescent="0.25">
      <c r="D6" s="27" t="s">
        <v>5</v>
      </c>
      <c r="E6" s="100">
        <v>42843</v>
      </c>
      <c r="F6" s="285">
        <v>517</v>
      </c>
      <c r="H6" s="353" t="s">
        <v>140</v>
      </c>
      <c r="I6" s="348">
        <f>MIN(F3:F32)</f>
        <v>155</v>
      </c>
    </row>
    <row r="7" spans="4:9" x14ac:dyDescent="0.2">
      <c r="D7" s="27" t="s">
        <v>8</v>
      </c>
      <c r="E7" s="100">
        <v>42850</v>
      </c>
      <c r="F7" s="285">
        <v>538</v>
      </c>
    </row>
    <row r="8" spans="4:9" x14ac:dyDescent="0.2">
      <c r="D8" s="27" t="s">
        <v>9</v>
      </c>
      <c r="E8" s="148">
        <v>42857</v>
      </c>
      <c r="F8" s="285">
        <v>523</v>
      </c>
    </row>
    <row r="9" spans="4:9" x14ac:dyDescent="0.2">
      <c r="D9" s="27" t="s">
        <v>11</v>
      </c>
      <c r="E9" s="100">
        <v>42864</v>
      </c>
      <c r="F9" s="285">
        <v>521</v>
      </c>
    </row>
    <row r="10" spans="4:9" x14ac:dyDescent="0.2">
      <c r="D10" s="27" t="s">
        <v>12</v>
      </c>
      <c r="E10" s="100">
        <v>42871</v>
      </c>
      <c r="F10" s="285">
        <v>817</v>
      </c>
    </row>
    <row r="11" spans="4:9" x14ac:dyDescent="0.2">
      <c r="D11" s="27" t="s">
        <v>18</v>
      </c>
      <c r="E11" s="100">
        <v>42878</v>
      </c>
      <c r="F11" s="285">
        <v>709</v>
      </c>
    </row>
    <row r="12" spans="4:9" x14ac:dyDescent="0.2">
      <c r="D12" s="27" t="s">
        <v>19</v>
      </c>
      <c r="E12" s="148">
        <v>42885</v>
      </c>
      <c r="F12" s="285">
        <v>724</v>
      </c>
    </row>
    <row r="13" spans="4:9" x14ac:dyDescent="0.2">
      <c r="D13" s="27" t="s">
        <v>20</v>
      </c>
      <c r="E13" s="100">
        <v>42892</v>
      </c>
      <c r="F13" s="285">
        <v>175</v>
      </c>
    </row>
    <row r="14" spans="4:9" x14ac:dyDescent="0.2">
      <c r="D14" s="27" t="s">
        <v>22</v>
      </c>
      <c r="E14" s="100">
        <v>42899</v>
      </c>
      <c r="F14" s="285">
        <v>1109</v>
      </c>
    </row>
    <row r="15" spans="4:9" x14ac:dyDescent="0.2">
      <c r="D15" s="27" t="s">
        <v>24</v>
      </c>
      <c r="E15" s="148">
        <v>42906</v>
      </c>
      <c r="F15" s="285">
        <v>1199</v>
      </c>
    </row>
    <row r="16" spans="4:9" x14ac:dyDescent="0.2">
      <c r="D16" s="27" t="s">
        <v>25</v>
      </c>
      <c r="E16" s="100">
        <v>42913</v>
      </c>
      <c r="F16" s="285">
        <v>999</v>
      </c>
    </row>
    <row r="17" spans="4:6" x14ac:dyDescent="0.2">
      <c r="D17" s="27" t="s">
        <v>26</v>
      </c>
      <c r="E17" s="100">
        <v>42920</v>
      </c>
      <c r="F17" s="285">
        <v>1092</v>
      </c>
    </row>
    <row r="18" spans="4:6" x14ac:dyDescent="0.2">
      <c r="D18" s="27" t="s">
        <v>27</v>
      </c>
      <c r="E18" s="100">
        <v>42927</v>
      </c>
      <c r="F18" s="285">
        <v>584</v>
      </c>
    </row>
    <row r="19" spans="4:6" x14ac:dyDescent="0.2">
      <c r="D19" s="27" t="s">
        <v>28</v>
      </c>
      <c r="E19" s="100">
        <v>42934</v>
      </c>
      <c r="F19" s="285">
        <v>900</v>
      </c>
    </row>
    <row r="20" spans="4:6" x14ac:dyDescent="0.2">
      <c r="D20" s="27" t="s">
        <v>29</v>
      </c>
      <c r="E20" s="100">
        <v>42941</v>
      </c>
      <c r="F20" s="285">
        <v>480</v>
      </c>
    </row>
    <row r="21" spans="4:6" x14ac:dyDescent="0.2">
      <c r="D21" s="27" t="s">
        <v>31</v>
      </c>
      <c r="E21" s="100">
        <v>42948</v>
      </c>
      <c r="F21" s="285">
        <v>474</v>
      </c>
    </row>
    <row r="22" spans="4:6" x14ac:dyDescent="0.2">
      <c r="D22" s="27" t="s">
        <v>32</v>
      </c>
      <c r="E22" s="100">
        <v>42955</v>
      </c>
      <c r="F22" s="285">
        <v>922</v>
      </c>
    </row>
    <row r="23" spans="4:6" x14ac:dyDescent="0.2">
      <c r="D23" s="27" t="s">
        <v>34</v>
      </c>
      <c r="E23" s="100">
        <v>42962</v>
      </c>
      <c r="F23" s="285">
        <v>832</v>
      </c>
    </row>
    <row r="24" spans="4:6" x14ac:dyDescent="0.2">
      <c r="D24" s="27" t="s">
        <v>35</v>
      </c>
      <c r="E24" s="100">
        <v>42969</v>
      </c>
      <c r="F24" s="285">
        <v>807</v>
      </c>
    </row>
    <row r="25" spans="4:6" x14ac:dyDescent="0.2">
      <c r="D25" s="27" t="s">
        <v>36</v>
      </c>
      <c r="E25" s="100">
        <v>42976</v>
      </c>
      <c r="F25" s="285">
        <v>459</v>
      </c>
    </row>
    <row r="26" spans="4:6" x14ac:dyDescent="0.2">
      <c r="D26" s="27" t="s">
        <v>37</v>
      </c>
      <c r="E26" s="100">
        <v>42983</v>
      </c>
      <c r="F26" s="285">
        <v>482</v>
      </c>
    </row>
    <row r="27" spans="4:6" x14ac:dyDescent="0.2">
      <c r="D27" s="27" t="s">
        <v>38</v>
      </c>
      <c r="E27" s="100">
        <v>42990</v>
      </c>
      <c r="F27" s="285">
        <v>489</v>
      </c>
    </row>
    <row r="28" spans="4:6" x14ac:dyDescent="0.2">
      <c r="D28" s="27" t="s">
        <v>39</v>
      </c>
      <c r="E28" s="100">
        <v>42997</v>
      </c>
      <c r="F28" s="285">
        <v>598</v>
      </c>
    </row>
    <row r="29" spans="4:6" x14ac:dyDescent="0.2">
      <c r="D29" s="27" t="s">
        <v>44</v>
      </c>
      <c r="E29" s="100">
        <v>43004</v>
      </c>
      <c r="F29" s="285">
        <v>405</v>
      </c>
    </row>
    <row r="30" spans="4:6" x14ac:dyDescent="0.2">
      <c r="D30" s="27" t="s">
        <v>45</v>
      </c>
      <c r="E30" s="100">
        <v>43011</v>
      </c>
      <c r="F30" s="285">
        <v>404</v>
      </c>
    </row>
    <row r="31" spans="4:6" x14ac:dyDescent="0.2">
      <c r="D31" s="27" t="s">
        <v>46</v>
      </c>
      <c r="E31" s="100">
        <v>43018</v>
      </c>
      <c r="F31" s="285">
        <v>708</v>
      </c>
    </row>
    <row r="32" spans="4:6" x14ac:dyDescent="0.2">
      <c r="D32" s="27" t="s">
        <v>47</v>
      </c>
      <c r="E32" s="100">
        <v>43025</v>
      </c>
      <c r="F32" s="285">
        <v>420</v>
      </c>
    </row>
    <row r="33" spans="4:9" x14ac:dyDescent="0.2">
      <c r="D33" s="27" t="s">
        <v>48</v>
      </c>
      <c r="E33" s="100">
        <v>43032</v>
      </c>
      <c r="F33" s="285">
        <v>316</v>
      </c>
      <c r="I33"/>
    </row>
    <row r="34" spans="4:9" ht="38.25" x14ac:dyDescent="0.2">
      <c r="D34" s="180" t="s">
        <v>137</v>
      </c>
      <c r="E34" s="170"/>
      <c r="F34" s="181">
        <f>SUM(F3:F33)</f>
        <v>19634</v>
      </c>
    </row>
    <row r="35" spans="4:9" ht="24" customHeight="1" x14ac:dyDescent="0.2"/>
  </sheetData>
  <pageMargins left="0.7" right="0.7" top="0.78740157499999996" bottom="0.78740157499999996" header="0.3" footer="0.3"/>
  <ignoredErrors>
    <ignoredError sqref="I4:I6" formulaRange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:K2"/>
  <sheetViews>
    <sheetView workbookViewId="0">
      <selection activeCell="R12" sqref="R12"/>
    </sheetView>
  </sheetViews>
  <sheetFormatPr defaultRowHeight="12.75" x14ac:dyDescent="0.2"/>
  <sheetData>
    <row r="2" spans="7:11" ht="20.25" x14ac:dyDescent="0.3">
      <c r="G2" s="153" t="s">
        <v>138</v>
      </c>
      <c r="H2" s="153"/>
      <c r="I2" s="153"/>
      <c r="J2" s="154"/>
      <c r="K2" s="154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Grafy</vt:lpstr>
      </vt:variant>
      <vt:variant>
        <vt:i4>7</vt:i4>
      </vt:variant>
    </vt:vector>
  </HeadingPairs>
  <TitlesOfParts>
    <vt:vector size="26" baseType="lpstr">
      <vt:lpstr>Úvod</vt:lpstr>
      <vt:lpstr>Celkové info</vt:lpstr>
      <vt:lpstr>Km ujeté v etapě</vt:lpstr>
      <vt:lpstr>Graf km ujetých v etapě</vt:lpstr>
      <vt:lpstr>Průměr km za  hod.</vt:lpstr>
      <vt:lpstr>Teploty v etapách</vt:lpstr>
      <vt:lpstr>Graf teplot</vt:lpstr>
      <vt:lpstr>Nastoupané m</vt:lpstr>
      <vt:lpstr>Výškový graf </vt:lpstr>
      <vt:lpstr>Individuální km</vt:lpstr>
      <vt:lpstr>Počet individálních účastí</vt:lpstr>
      <vt:lpstr>Trackmakers</vt:lpstr>
      <vt:lpstr>Trackmaker graf</vt:lpstr>
      <vt:lpstr>Pády</vt:lpstr>
      <vt:lpstr>Defekty </vt:lpstr>
      <vt:lpstr>TGC</vt:lpstr>
      <vt:lpstr>Hospoda</vt:lpstr>
      <vt:lpstr>Vítěz 2017</vt:lpstr>
      <vt:lpstr>Mapy</vt:lpstr>
      <vt:lpstr>Graf Průměrné rychlosti</vt:lpstr>
      <vt:lpstr>Graf individuálních km</vt:lpstr>
      <vt:lpstr>Graf četnosti</vt:lpstr>
      <vt:lpstr>Graf počtu jezdců</vt:lpstr>
      <vt:lpstr>Graf pádů</vt:lpstr>
      <vt:lpstr>Graf defektů</vt:lpstr>
      <vt:lpstr>Graf hospoda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TSE spol. s r.o. Č.B</dc:creator>
  <cp:lastModifiedBy>Mares Jan</cp:lastModifiedBy>
  <cp:lastPrinted>2016-11-02T18:27:43Z</cp:lastPrinted>
  <dcterms:created xsi:type="dcterms:W3CDTF">2001-05-15T06:29:33Z</dcterms:created>
  <dcterms:modified xsi:type="dcterms:W3CDTF">2017-11-29T09:26:51Z</dcterms:modified>
</cp:coreProperties>
</file>