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 tabRatio="834" firstSheet="1" activeTab="7"/>
  </bookViews>
  <sheets>
    <sheet name="700 Přemek+Petr Š." sheetId="11" r:id="rId1"/>
    <sheet name="690 Hony+Vítek" sheetId="7" r:id="rId2"/>
    <sheet name="670 Venca+Petr P." sheetId="9" r:id="rId3"/>
    <sheet name="550 Ondra+Ondra+Samouš" sheetId="8" r:id="rId4"/>
    <sheet name="474 Jarun+Snoopy" sheetId="12" r:id="rId5"/>
    <sheet name="468 Eri+Majkl" sheetId="10" r:id="rId6"/>
    <sheet name="440 Vláďa+Petr" sheetId="13" r:id="rId7"/>
    <sheet name="data" sheetId="14" r:id="rId8"/>
  </sheets>
  <definedNames>
    <definedName name="_xlnm.Print_Area" localSheetId="6">'440 Vláďa+Petr'!$B$2:$K$39</definedName>
    <definedName name="_xlnm.Print_Area" localSheetId="5">'468 Eri+Majkl'!$B$2:$K$38</definedName>
    <definedName name="_xlnm.Print_Area" localSheetId="4">'474 Jarun+Snoopy'!$B$2:$K$39</definedName>
    <definedName name="_xlnm.Print_Area" localSheetId="3">'550 Ondra+Ondra+Samouš'!$B$2:$K$37</definedName>
    <definedName name="_xlnm.Print_Area" localSheetId="2">'670 Venca+Petr P.'!$B$2:$K$42</definedName>
    <definedName name="_xlnm.Print_Area" localSheetId="1">'690 Hony+Vítek'!$B$2:$K$43</definedName>
    <definedName name="_xlnm.Print_Area" localSheetId="0">'700 Přemek+Petr Š.'!$B$2:$K$45</definedName>
  </definedNames>
  <calcPr calcId="145621"/>
</workbook>
</file>

<file path=xl/calcChain.xml><?xml version="1.0" encoding="utf-8"?>
<calcChain xmlns="http://schemas.openxmlformats.org/spreadsheetml/2006/main">
  <c r="E34" i="13" l="1"/>
  <c r="E39" i="13" s="1"/>
  <c r="J33" i="13"/>
  <c r="E32" i="13"/>
  <c r="E35" i="13" l="1"/>
  <c r="E36" i="13" s="1"/>
  <c r="E37" i="13" s="1"/>
  <c r="J32" i="13" s="1"/>
  <c r="J35" i="13" s="1"/>
  <c r="E34" i="12"/>
  <c r="E32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33" i="12" s="1"/>
  <c r="J12" i="12"/>
  <c r="J11" i="12"/>
  <c r="J10" i="12"/>
  <c r="E35" i="12" l="1"/>
  <c r="E36" i="12" s="1"/>
  <c r="E37" i="12" s="1"/>
  <c r="J32" i="12" s="1"/>
  <c r="J35" i="12" s="1"/>
  <c r="E39" i="12"/>
  <c r="E40" i="11"/>
  <c r="E45" i="11" s="1"/>
  <c r="J39" i="11"/>
  <c r="E38" i="11"/>
  <c r="E41" i="11" l="1"/>
  <c r="E42" i="11" s="1"/>
  <c r="E43" i="11" s="1"/>
  <c r="J38" i="11" s="1"/>
  <c r="J41" i="11" s="1"/>
  <c r="E38" i="10"/>
  <c r="E33" i="10"/>
  <c r="J32" i="10"/>
  <c r="E31" i="10"/>
  <c r="E34" i="10" l="1"/>
  <c r="E35" i="10" s="1"/>
  <c r="E36" i="10" s="1"/>
  <c r="J31" i="10" s="1"/>
  <c r="J34" i="10" s="1"/>
  <c r="E37" i="9"/>
  <c r="E38" i="9" s="1"/>
  <c r="E39" i="9" s="1"/>
  <c r="E40" i="9" s="1"/>
  <c r="J35" i="9" s="1"/>
  <c r="J36" i="9"/>
  <c r="E35" i="9"/>
  <c r="E32" i="8"/>
  <c r="E33" i="8" s="1"/>
  <c r="E34" i="8" s="1"/>
  <c r="E35" i="8" s="1"/>
  <c r="J30" i="8" s="1"/>
  <c r="J33" i="8" s="1"/>
  <c r="J31" i="8"/>
  <c r="E30" i="8"/>
  <c r="E42" i="9" l="1"/>
  <c r="E37" i="8"/>
  <c r="J38" i="9"/>
  <c r="E43" i="7" l="1"/>
  <c r="E40" i="7" l="1"/>
  <c r="E41" i="7" s="1"/>
  <c r="J36" i="7" s="1"/>
  <c r="J39" i="7" s="1"/>
  <c r="E39" i="7"/>
  <c r="E36" i="7"/>
  <c r="E38" i="7"/>
  <c r="J37" i="7"/>
</calcChain>
</file>

<file path=xl/comments1.xml><?xml version="1.0" encoding="utf-8"?>
<comments xmlns="http://schemas.openxmlformats.org/spreadsheetml/2006/main">
  <authors>
    <author>Sirotek Vít</author>
  </authors>
  <commentList>
    <comment ref="H8" authorId="0">
      <text>
        <r>
          <rPr>
            <b/>
            <sz val="9"/>
            <color indexed="81"/>
            <rFont val="Tahoma"/>
            <charset val="1"/>
          </rPr>
          <t>ve formátu čas
např. "10:09"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ve formátu minuty
"15"</t>
        </r>
      </text>
    </comment>
  </commentList>
</comments>
</file>

<file path=xl/comments2.xml><?xml version="1.0" encoding="utf-8"?>
<comments xmlns="http://schemas.openxmlformats.org/spreadsheetml/2006/main">
  <authors>
    <author>Sirotek Vít</author>
  </authors>
  <commentList>
    <comment ref="H8" authorId="0">
      <text>
        <r>
          <rPr>
            <b/>
            <sz val="9"/>
            <color indexed="81"/>
            <rFont val="Tahoma"/>
            <charset val="1"/>
          </rPr>
          <t>ve formátu čas
např. "10:09"</t>
        </r>
      </text>
    </comment>
    <comment ref="B23" authorId="0">
      <text>
        <r>
          <rPr>
            <b/>
            <sz val="9"/>
            <color indexed="81"/>
            <rFont val="Tahoma"/>
            <charset val="1"/>
          </rPr>
          <t>doplnit název hospody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ve formátu minuty
"15"</t>
        </r>
      </text>
    </comment>
    <comment ref="E33" authorId="0">
      <text>
        <r>
          <rPr>
            <b/>
            <sz val="9"/>
            <color indexed="81"/>
            <rFont val="Tahoma"/>
            <charset val="1"/>
          </rPr>
          <t>přepočítat na minuty</t>
        </r>
      </text>
    </comment>
  </commentList>
</comments>
</file>

<file path=xl/sharedStrings.xml><?xml version="1.0" encoding="utf-8"?>
<sst xmlns="http://schemas.openxmlformats.org/spreadsheetml/2006/main" count="927" uniqueCount="128">
  <si>
    <t>Hojná Voda</t>
  </si>
  <si>
    <t>m n.m.</t>
  </si>
  <si>
    <t>start</t>
  </si>
  <si>
    <t>body</t>
  </si>
  <si>
    <t>Vysoká</t>
  </si>
  <si>
    <t>Jelení hřbet</t>
  </si>
  <si>
    <t>Myslivna</t>
  </si>
  <si>
    <t>Lovčí hřbet</t>
  </si>
  <si>
    <t>Kamenec</t>
  </si>
  <si>
    <t>Střední vrch</t>
  </si>
  <si>
    <t>Za tanky</t>
  </si>
  <si>
    <t>Kobylí hora</t>
  </si>
  <si>
    <t>Kolářův vrch</t>
  </si>
  <si>
    <t>Ulrichov</t>
  </si>
  <si>
    <t>Jelení vrch</t>
  </si>
  <si>
    <t>Kraví hora</t>
  </si>
  <si>
    <t>turistický rozcestník</t>
  </si>
  <si>
    <t>KAM</t>
  </si>
  <si>
    <t>MYS</t>
  </si>
  <si>
    <t>VYS</t>
  </si>
  <si>
    <t>JAV</t>
  </si>
  <si>
    <t>TAN</t>
  </si>
  <si>
    <t>KOV</t>
  </si>
  <si>
    <t>LOH</t>
  </si>
  <si>
    <t>JEH</t>
  </si>
  <si>
    <t>ULR</t>
  </si>
  <si>
    <t>JEV</t>
  </si>
  <si>
    <t>STV</t>
  </si>
  <si>
    <t>KOH</t>
  </si>
  <si>
    <t>KRH</t>
  </si>
  <si>
    <t>cíl</t>
  </si>
  <si>
    <t>čas</t>
  </si>
  <si>
    <t>bonus</t>
  </si>
  <si>
    <t>-</t>
  </si>
  <si>
    <t>biker 1</t>
  </si>
  <si>
    <t>biker 2</t>
  </si>
  <si>
    <t>čas na trase:</t>
  </si>
  <si>
    <t>celkem body:</t>
  </si>
  <si>
    <t>trestné body:</t>
  </si>
  <si>
    <t>limit překročen o:</t>
  </si>
  <si>
    <t>kontrola</t>
  </si>
  <si>
    <t>označení kontroly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</si>
  <si>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</si>
  <si>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</si>
  <si>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</si>
  <si>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</si>
  <si>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</si>
  <si>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</si>
  <si>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</si>
  <si>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</si>
  <si>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</si>
  <si>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</si>
  <si>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</si>
  <si>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</si>
  <si>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b-a</t>
  </si>
  <si>
    <t>body za kontroly:</t>
  </si>
  <si>
    <r>
      <rPr>
        <i/>
        <sz val="11"/>
        <color theme="1"/>
        <rFont val="Arial"/>
        <family val="2"/>
        <charset val="238"/>
      </rPr>
      <t>Ʃ</t>
    </r>
    <r>
      <rPr>
        <i/>
        <sz val="11"/>
        <color theme="1"/>
        <rFont val="Calibri"/>
        <family val="2"/>
        <charset val="238"/>
      </rPr>
      <t>e</t>
    </r>
  </si>
  <si>
    <t>i-6hod</t>
  </si>
  <si>
    <t>Ʃ(c+d+f)</t>
  </si>
  <si>
    <t>l-k</t>
  </si>
  <si>
    <t>seznam kontrol</t>
  </si>
  <si>
    <t>15 min</t>
  </si>
  <si>
    <t>j(1min=2t.b.)</t>
  </si>
  <si>
    <t>foto při konzumaci</t>
  </si>
  <si>
    <t>niveleční tyč u chaty</t>
  </si>
  <si>
    <t>posed</t>
  </si>
  <si>
    <t>výrazný balvan</t>
  </si>
  <si>
    <t>skála</t>
  </si>
  <si>
    <t>značka přírodní památka</t>
  </si>
  <si>
    <t>kamenná mohyla</t>
  </si>
  <si>
    <t>suchý strom na skále</t>
  </si>
  <si>
    <t>nivelační tyč</t>
  </si>
  <si>
    <t>Janský vrch</t>
  </si>
  <si>
    <t>památník - zvon</t>
  </si>
  <si>
    <t>skála na konci průseku</t>
  </si>
  <si>
    <t>MTBO Novohradské hory 2015</t>
  </si>
  <si>
    <t>Honza Mareš</t>
  </si>
  <si>
    <t>Vítek Sirotek</t>
  </si>
  <si>
    <t>Žofín</t>
  </si>
  <si>
    <t>Baronův most</t>
  </si>
  <si>
    <t>Leopoldov</t>
  </si>
  <si>
    <t>Pohorská ves</t>
  </si>
  <si>
    <t>Česné údolí</t>
  </si>
  <si>
    <t>Penzion Bábel</t>
  </si>
  <si>
    <t>Benešov nad Černou</t>
  </si>
  <si>
    <t>Rychnov</t>
  </si>
  <si>
    <t>Svébohy</t>
  </si>
  <si>
    <t>Horní Stropnice</t>
  </si>
  <si>
    <t>Dobrá voda</t>
  </si>
  <si>
    <t>Hartunkov</t>
  </si>
  <si>
    <t>hospoda v době návštěvy zavřená, body uděleny, bonus neudělen (nebyla kontumace)</t>
  </si>
  <si>
    <t>limit včetně bonusů</t>
  </si>
  <si>
    <t>6 hod+h</t>
  </si>
  <si>
    <t>limit splněn</t>
  </si>
  <si>
    <t>časové bonusy (minut):</t>
  </si>
  <si>
    <t>převod na minuty</t>
  </si>
  <si>
    <t>občerstvení od kámoše, mimo soutěž, jen pro radost</t>
  </si>
  <si>
    <t>Ondra + Ondra</t>
  </si>
  <si>
    <t>Samouš</t>
  </si>
  <si>
    <t>Venca Krutina</t>
  </si>
  <si>
    <t>Petr Pokorný</t>
  </si>
  <si>
    <t>Lužnice</t>
  </si>
  <si>
    <t>Kuří</t>
  </si>
  <si>
    <t>Černé údolí</t>
  </si>
  <si>
    <t>Přemek Pásek</t>
  </si>
  <si>
    <t xml:space="preserve">Myslivna                                 </t>
  </si>
  <si>
    <t xml:space="preserve"> splněna podmínka frťanu  v souladu s pravidly</t>
  </si>
  <si>
    <t xml:space="preserve">Kamenec                                  </t>
  </si>
  <si>
    <t>Opravdu sporná konzumace, nebyl to přímo frťan, jen pro radost</t>
  </si>
  <si>
    <t>doba jízdy po odečtu bonusů</t>
  </si>
  <si>
    <t>Snoopy</t>
  </si>
  <si>
    <t>Jarun</t>
  </si>
  <si>
    <t>Baronův Most</t>
  </si>
  <si>
    <t>Pohorská Ves - Poslední Šance</t>
  </si>
  <si>
    <t>Černé Údolí</t>
  </si>
  <si>
    <t>Petr Šikl</t>
  </si>
  <si>
    <t>Vláďa Řehoř</t>
  </si>
  <si>
    <t>Petr Podhola</t>
  </si>
  <si>
    <t>hospodský ujel traktorem</t>
  </si>
  <si>
    <t>Michal Kubánek</t>
  </si>
  <si>
    <t>Martin Ehrenberger</t>
  </si>
  <si>
    <t>Jarun + Snoopy</t>
  </si>
  <si>
    <t>Láďa + Petr</t>
  </si>
  <si>
    <t>Vítek + Hony</t>
  </si>
  <si>
    <t>Přemek +  Petr Š.</t>
  </si>
  <si>
    <t>Venca + Petr P.</t>
  </si>
  <si>
    <t>Ondra + Ondra + Samouš</t>
  </si>
  <si>
    <t>Eri + Majkl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</si>
</sst>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13" xfId="0" applyFill="1" applyBorder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1" xfId="0" applyFill="1" applyBorder="1" applyAlignment="1">
      <alignment horizontal="center" vertical="center"/>
    </xf>
    <xf numFmtId="0" fontId="0" fillId="4" borderId="15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2" borderId="0" xfId="0" applyFont="1" applyFill="1" applyAlignment="1">
      <alignment vertical="center"/>
    </xf>
    <xf numFmtId="164" fontId="2" fillId="4" borderId="3" xfId="0" applyNumberFormat="1" applyFont="1" applyFill="1" applyBorder="1" applyAlignment="1">
      <alignment horizontal="center" vertical="center"/>
    </xf>
    <xf numFmtId="20" fontId="2" fillId="4" borderId="8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1" fontId="0" fillId="0" borderId="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20" fontId="0" fillId="0" borderId="0" xfId="0" applyNumberFormat="1" applyAlignment="1">
      <alignment vertical="center"/>
    </xf>
    <xf numFmtId="164" fontId="0" fillId="0" borderId="21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164" fontId="0" fillId="0" borderId="3" xfId="0" applyNumberFormat="1" applyFill="1" applyBorder="1" applyAlignment="1">
      <alignment horizontal="center" vertical="center"/>
    </xf>
    <xf numFmtId="20" fontId="0" fillId="0" borderId="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0" borderId="8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28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4" borderId="21" xfId="0" applyFill="1" applyBorder="1" applyAlignment="1">
      <alignment horizontal="center" vertical="center"/>
    </xf>
    <xf numFmtId="0" fontId="0" fillId="4" borderId="21" xfId="0" applyFill="1" applyBorder="1" applyAlignment="1">
      <alignment horizontal="left" vertical="center"/>
    </xf>
    <xf numFmtId="0" fontId="0" fillId="0" borderId="21" xfId="0" applyFill="1" applyBorder="1" applyAlignment="1">
      <alignment horizontal="center" vertical="center"/>
    </xf>
    <xf numFmtId="1" fontId="0" fillId="0" borderId="21" xfId="0" applyNumberFormat="1" applyFill="1" applyBorder="1" applyAlignment="1">
      <alignment horizontal="center" vertical="center"/>
    </xf>
    <xf numFmtId="20" fontId="0" fillId="4" borderId="3" xfId="0" applyNumberFormat="1" applyFill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/>
    </xf>
    <xf numFmtId="20" fontId="0" fillId="4" borderId="8" xfId="0" applyNumberFormat="1" applyFill="1" applyBorder="1" applyAlignment="1">
      <alignment horizontal="center" vertical="center"/>
    </xf>
    <xf numFmtId="20" fontId="0" fillId="4" borderId="1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horizontal="left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/>
    <xf numFmtId="164" fontId="0" fillId="0" borderId="21" xfId="0" applyNumberFormat="1" applyBorder="1"/>
    <xf numFmtId="0" fontId="0" fillId="0" borderId="1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zoomScaleNormal="100" workbookViewId="0">
      <pane xSplit="1" ySplit="9" topLeftCell="B27" activePane="bottomRight" state="frozen"/>
      <selection pane="topRight" activeCell="B1" sqref="B1"/>
      <selection pane="bottomLeft" activeCell="A10" sqref="A10"/>
      <selection pane="bottomRight" activeCell="B10" sqref="B10:D36"/>
    </sheetView>
  </sheetViews>
  <sheetFormatPr defaultRowHeight="15" x14ac:dyDescent="0.25"/>
  <cols>
    <col min="1" max="1" width="9.140625" style="1"/>
    <col min="2" max="2" width="7.42578125" style="1" customWidth="1"/>
    <col min="3" max="3" width="13.85546875" style="1" customWidth="1"/>
    <col min="4" max="4" width="9.140625" style="5"/>
    <col min="5" max="5" width="9.140625" style="5" customWidth="1"/>
    <col min="6" max="6" width="9.140625" style="1"/>
    <col min="7" max="7" width="26.5703125" style="1" customWidth="1"/>
    <col min="8" max="8" width="9.140625" style="5"/>
    <col min="9" max="9" width="2.5703125" style="54" customWidth="1"/>
    <col min="10" max="10" width="9.140625" style="5"/>
    <col min="11" max="11" width="3" style="26" customWidth="1"/>
    <col min="12" max="12" width="2.28515625" style="1" customWidth="1"/>
    <col min="13" max="16384" width="9.140625" style="1"/>
  </cols>
  <sheetData>
    <row r="1" spans="2:14" ht="7.5" customHeight="1" x14ac:dyDescent="0.25"/>
    <row r="2" spans="2:14" ht="18.75" x14ac:dyDescent="0.25">
      <c r="B2" s="2" t="s">
        <v>75</v>
      </c>
      <c r="K2" s="35" t="s">
        <v>60</v>
      </c>
    </row>
    <row r="3" spans="2:14" ht="9" customHeight="1" x14ac:dyDescent="0.25"/>
    <row r="4" spans="2:14" ht="22.5" customHeight="1" x14ac:dyDescent="0.25">
      <c r="B4" s="129" t="s">
        <v>34</v>
      </c>
      <c r="C4" s="129"/>
      <c r="D4" s="58" t="s">
        <v>104</v>
      </c>
      <c r="E4" s="42"/>
      <c r="F4" s="43"/>
      <c r="G4" s="43"/>
      <c r="H4" s="42"/>
      <c r="I4" s="44"/>
      <c r="J4" s="42"/>
      <c r="K4" s="45"/>
    </row>
    <row r="5" spans="2:14" ht="22.5" customHeight="1" x14ac:dyDescent="0.25">
      <c r="B5" s="129" t="s">
        <v>35</v>
      </c>
      <c r="C5" s="129"/>
      <c r="D5" s="58" t="s">
        <v>115</v>
      </c>
      <c r="E5" s="42"/>
      <c r="F5" s="43"/>
      <c r="G5" s="43"/>
      <c r="H5" s="42"/>
      <c r="I5" s="44"/>
      <c r="J5" s="42"/>
      <c r="K5" s="45"/>
    </row>
    <row r="6" spans="2:14" ht="8.25" customHeight="1" x14ac:dyDescent="0.25"/>
    <row r="7" spans="2:14" ht="15.75" thickBot="1" x14ac:dyDescent="0.3">
      <c r="B7" s="130" t="s">
        <v>40</v>
      </c>
      <c r="C7" s="130"/>
      <c r="D7" s="54" t="s">
        <v>1</v>
      </c>
      <c r="E7" s="54" t="s">
        <v>3</v>
      </c>
      <c r="F7" s="54" t="s">
        <v>32</v>
      </c>
      <c r="G7" s="26" t="s">
        <v>41</v>
      </c>
      <c r="H7" s="130" t="s">
        <v>31</v>
      </c>
      <c r="I7" s="130"/>
      <c r="J7" s="80" t="s">
        <v>3</v>
      </c>
      <c r="K7" s="80"/>
    </row>
    <row r="8" spans="2:14" ht="22.5" customHeight="1" x14ac:dyDescent="0.25">
      <c r="B8" s="14" t="s">
        <v>2</v>
      </c>
      <c r="C8" s="15" t="s">
        <v>0</v>
      </c>
      <c r="D8" s="16">
        <v>802</v>
      </c>
      <c r="E8" s="17">
        <v>0</v>
      </c>
      <c r="F8" s="16" t="s">
        <v>33</v>
      </c>
      <c r="G8" s="18" t="s">
        <v>73</v>
      </c>
      <c r="H8" s="29">
        <v>0.42222222222222222</v>
      </c>
      <c r="I8" s="37" t="s">
        <v>42</v>
      </c>
      <c r="J8" s="16"/>
      <c r="K8" s="32"/>
      <c r="N8" s="64"/>
    </row>
    <row r="9" spans="2:14" ht="22.5" customHeight="1" thickBot="1" x14ac:dyDescent="0.3">
      <c r="B9" s="25" t="s">
        <v>30</v>
      </c>
      <c r="C9" s="12" t="s">
        <v>0</v>
      </c>
      <c r="D9" s="11">
        <v>802</v>
      </c>
      <c r="E9" s="30">
        <v>0</v>
      </c>
      <c r="F9" s="11" t="s">
        <v>33</v>
      </c>
      <c r="G9" s="13" t="s">
        <v>73</v>
      </c>
      <c r="H9" s="31">
        <v>0.77083333333333337</v>
      </c>
      <c r="I9" s="38" t="s">
        <v>43</v>
      </c>
      <c r="J9" s="11"/>
      <c r="K9" s="33"/>
    </row>
    <row r="10" spans="2:14" ht="22.5" customHeight="1" x14ac:dyDescent="0.25">
      <c r="B10" s="14" t="s">
        <v>17</v>
      </c>
      <c r="C10" s="15" t="s">
        <v>8</v>
      </c>
      <c r="D10" s="16">
        <v>1072</v>
      </c>
      <c r="E10" s="16">
        <v>100</v>
      </c>
      <c r="F10" s="16" t="s">
        <v>33</v>
      </c>
      <c r="G10" s="18" t="s">
        <v>16</v>
      </c>
      <c r="H10" s="16"/>
      <c r="I10" s="49"/>
      <c r="J10" s="6">
        <v>100</v>
      </c>
      <c r="K10" s="55" t="s">
        <v>44</v>
      </c>
    </row>
    <row r="11" spans="2:14" ht="22.5" customHeight="1" x14ac:dyDescent="0.25">
      <c r="B11" s="23" t="s">
        <v>18</v>
      </c>
      <c r="C11" s="24" t="s">
        <v>6</v>
      </c>
      <c r="D11" s="79">
        <v>1040</v>
      </c>
      <c r="E11" s="79">
        <v>100</v>
      </c>
      <c r="F11" s="79" t="s">
        <v>33</v>
      </c>
      <c r="G11" s="10" t="s">
        <v>64</v>
      </c>
      <c r="H11" s="79"/>
      <c r="I11" s="50"/>
      <c r="J11" s="8">
        <v>100</v>
      </c>
      <c r="K11" s="56"/>
    </row>
    <row r="12" spans="2:14" ht="22.5" customHeight="1" x14ac:dyDescent="0.25">
      <c r="B12" s="23" t="s">
        <v>19</v>
      </c>
      <c r="C12" s="24" t="s">
        <v>4</v>
      </c>
      <c r="D12" s="79">
        <v>1033</v>
      </c>
      <c r="E12" s="79">
        <v>100</v>
      </c>
      <c r="F12" s="79" t="s">
        <v>33</v>
      </c>
      <c r="G12" s="10" t="s">
        <v>16</v>
      </c>
      <c r="H12" s="79"/>
      <c r="I12" s="50"/>
      <c r="J12" s="8">
        <v>100</v>
      </c>
      <c r="K12" s="56"/>
    </row>
    <row r="13" spans="2:14" ht="22.5" customHeight="1" thickBot="1" x14ac:dyDescent="0.3">
      <c r="B13" s="25" t="s">
        <v>20</v>
      </c>
      <c r="C13" s="12" t="s">
        <v>72</v>
      </c>
      <c r="D13" s="11">
        <v>1006</v>
      </c>
      <c r="E13" s="11">
        <v>100</v>
      </c>
      <c r="F13" s="11" t="s">
        <v>33</v>
      </c>
      <c r="G13" s="13" t="s">
        <v>65</v>
      </c>
      <c r="H13" s="11"/>
      <c r="I13" s="51"/>
      <c r="J13" s="9">
        <v>100</v>
      </c>
      <c r="K13" s="57"/>
    </row>
    <row r="14" spans="2:14" ht="22.5" customHeight="1" x14ac:dyDescent="0.25">
      <c r="B14" s="14" t="s">
        <v>21</v>
      </c>
      <c r="C14" s="15" t="s">
        <v>10</v>
      </c>
      <c r="D14" s="16">
        <v>992</v>
      </c>
      <c r="E14" s="16">
        <v>20</v>
      </c>
      <c r="F14" s="16" t="s">
        <v>33</v>
      </c>
      <c r="G14" s="18" t="s">
        <v>66</v>
      </c>
      <c r="H14" s="16"/>
      <c r="I14" s="49"/>
      <c r="J14" s="6">
        <v>20</v>
      </c>
      <c r="K14" s="116" t="s">
        <v>45</v>
      </c>
    </row>
    <row r="15" spans="2:14" ht="22.5" customHeight="1" x14ac:dyDescent="0.25">
      <c r="B15" s="23" t="s">
        <v>23</v>
      </c>
      <c r="C15" s="24" t="s">
        <v>7</v>
      </c>
      <c r="D15" s="79">
        <v>985</v>
      </c>
      <c r="E15" s="79">
        <v>20</v>
      </c>
      <c r="F15" s="79" t="s">
        <v>33</v>
      </c>
      <c r="G15" s="10" t="s">
        <v>74</v>
      </c>
      <c r="H15" s="79"/>
      <c r="I15" s="50"/>
      <c r="J15" s="8">
        <v>20</v>
      </c>
      <c r="K15" s="117"/>
    </row>
    <row r="16" spans="2:14" ht="22.5" customHeight="1" x14ac:dyDescent="0.25">
      <c r="B16" s="23" t="s">
        <v>22</v>
      </c>
      <c r="C16" s="24" t="s">
        <v>12</v>
      </c>
      <c r="D16" s="79">
        <v>982</v>
      </c>
      <c r="E16" s="79">
        <v>20</v>
      </c>
      <c r="F16" s="79" t="s">
        <v>33</v>
      </c>
      <c r="G16" s="10" t="s">
        <v>68</v>
      </c>
      <c r="H16" s="79"/>
      <c r="I16" s="50"/>
      <c r="J16" s="8">
        <v>20</v>
      </c>
      <c r="K16" s="117"/>
    </row>
    <row r="17" spans="2:13" ht="22.5" customHeight="1" x14ac:dyDescent="0.25">
      <c r="B17" s="23" t="s">
        <v>24</v>
      </c>
      <c r="C17" s="24" t="s">
        <v>5</v>
      </c>
      <c r="D17" s="79">
        <v>959</v>
      </c>
      <c r="E17" s="79">
        <v>20</v>
      </c>
      <c r="F17" s="79" t="s">
        <v>33</v>
      </c>
      <c r="G17" s="10" t="s">
        <v>69</v>
      </c>
      <c r="H17" s="79"/>
      <c r="I17" s="50"/>
      <c r="J17" s="8">
        <v>20</v>
      </c>
      <c r="K17" s="117"/>
    </row>
    <row r="18" spans="2:13" ht="22.5" customHeight="1" x14ac:dyDescent="0.25">
      <c r="B18" s="23" t="s">
        <v>26</v>
      </c>
      <c r="C18" s="24" t="s">
        <v>14</v>
      </c>
      <c r="D18" s="79">
        <v>959</v>
      </c>
      <c r="E18" s="79">
        <v>20</v>
      </c>
      <c r="F18" s="79" t="s">
        <v>33</v>
      </c>
      <c r="G18" s="10" t="s">
        <v>16</v>
      </c>
      <c r="H18" s="79"/>
      <c r="I18" s="50"/>
      <c r="J18" s="8">
        <v>20</v>
      </c>
      <c r="K18" s="117"/>
    </row>
    <row r="19" spans="2:13" ht="22.5" customHeight="1" x14ac:dyDescent="0.25">
      <c r="B19" s="23" t="s">
        <v>25</v>
      </c>
      <c r="C19" s="24" t="s">
        <v>13</v>
      </c>
      <c r="D19" s="79">
        <v>959</v>
      </c>
      <c r="E19" s="79">
        <v>20</v>
      </c>
      <c r="F19" s="79" t="s">
        <v>33</v>
      </c>
      <c r="G19" s="10" t="s">
        <v>70</v>
      </c>
      <c r="H19" s="79"/>
      <c r="I19" s="50"/>
      <c r="J19" s="8">
        <v>20</v>
      </c>
      <c r="K19" s="117"/>
    </row>
    <row r="20" spans="2:13" ht="22.5" customHeight="1" x14ac:dyDescent="0.25">
      <c r="B20" s="23" t="s">
        <v>28</v>
      </c>
      <c r="C20" s="24" t="s">
        <v>11</v>
      </c>
      <c r="D20" s="79">
        <v>955</v>
      </c>
      <c r="E20" s="79">
        <v>20</v>
      </c>
      <c r="F20" s="79" t="s">
        <v>33</v>
      </c>
      <c r="G20" s="10" t="s">
        <v>67</v>
      </c>
      <c r="H20" s="79"/>
      <c r="I20" s="50"/>
      <c r="J20" s="8">
        <v>20</v>
      </c>
      <c r="K20" s="117"/>
    </row>
    <row r="21" spans="2:13" ht="22.5" customHeight="1" x14ac:dyDescent="0.25">
      <c r="B21" s="23" t="s">
        <v>27</v>
      </c>
      <c r="C21" s="24" t="s">
        <v>9</v>
      </c>
      <c r="D21" s="79">
        <v>955</v>
      </c>
      <c r="E21" s="79">
        <v>20</v>
      </c>
      <c r="F21" s="79" t="s">
        <v>33</v>
      </c>
      <c r="G21" s="10" t="s">
        <v>71</v>
      </c>
      <c r="H21" s="79"/>
      <c r="I21" s="50"/>
      <c r="J21" s="8">
        <v>20</v>
      </c>
      <c r="K21" s="117"/>
    </row>
    <row r="22" spans="2:13" ht="22.5" customHeight="1" thickBot="1" x14ac:dyDescent="0.3">
      <c r="B22" s="19" t="s">
        <v>29</v>
      </c>
      <c r="C22" s="20" t="s">
        <v>15</v>
      </c>
      <c r="D22" s="21">
        <v>953</v>
      </c>
      <c r="E22" s="21">
        <v>20</v>
      </c>
      <c r="F22" s="21" t="s">
        <v>33</v>
      </c>
      <c r="G22" s="22" t="s">
        <v>16</v>
      </c>
      <c r="H22" s="21"/>
      <c r="I22" s="28"/>
      <c r="J22" s="7">
        <v>20</v>
      </c>
      <c r="K22" s="118"/>
    </row>
    <row r="23" spans="2:13" ht="22.5" customHeight="1" x14ac:dyDescent="0.25">
      <c r="B23" s="119" t="s">
        <v>78</v>
      </c>
      <c r="C23" s="120"/>
      <c r="D23" s="120"/>
      <c r="E23" s="16">
        <v>10</v>
      </c>
      <c r="F23" s="16" t="s">
        <v>61</v>
      </c>
      <c r="G23" s="39" t="s">
        <v>63</v>
      </c>
      <c r="H23" s="59">
        <v>15</v>
      </c>
      <c r="I23" s="121" t="s">
        <v>46</v>
      </c>
      <c r="J23" s="6">
        <v>10</v>
      </c>
      <c r="K23" s="116" t="s">
        <v>47</v>
      </c>
    </row>
    <row r="24" spans="2:13" ht="22.5" customHeight="1" x14ac:dyDescent="0.25">
      <c r="B24" s="97" t="s">
        <v>105</v>
      </c>
      <c r="C24" s="98"/>
      <c r="D24" s="98"/>
      <c r="E24" s="99">
        <v>10</v>
      </c>
      <c r="F24" s="99" t="s">
        <v>61</v>
      </c>
      <c r="G24" s="100" t="s">
        <v>63</v>
      </c>
      <c r="H24" s="102">
        <v>15</v>
      </c>
      <c r="I24" s="122"/>
      <c r="J24" s="101">
        <v>10</v>
      </c>
      <c r="K24" s="117"/>
      <c r="M24" s="1" t="s">
        <v>106</v>
      </c>
    </row>
    <row r="25" spans="2:13" ht="22.5" customHeight="1" x14ac:dyDescent="0.25">
      <c r="B25" s="124" t="s">
        <v>79</v>
      </c>
      <c r="C25" s="125"/>
      <c r="D25" s="125"/>
      <c r="E25" s="79">
        <v>10</v>
      </c>
      <c r="F25" s="79" t="s">
        <v>61</v>
      </c>
      <c r="G25" s="40" t="s">
        <v>63</v>
      </c>
      <c r="H25" s="60">
        <v>15</v>
      </c>
      <c r="I25" s="122"/>
      <c r="J25" s="8">
        <v>10</v>
      </c>
      <c r="K25" s="117"/>
    </row>
    <row r="26" spans="2:13" ht="22.5" customHeight="1" x14ac:dyDescent="0.25">
      <c r="B26" s="75" t="s">
        <v>107</v>
      </c>
      <c r="C26" s="76"/>
      <c r="D26" s="76"/>
      <c r="E26" s="79">
        <v>11</v>
      </c>
      <c r="F26" s="79" t="s">
        <v>61</v>
      </c>
      <c r="G26" s="40" t="s">
        <v>63</v>
      </c>
      <c r="H26" s="62" t="s">
        <v>33</v>
      </c>
      <c r="I26" s="122"/>
      <c r="J26" s="101" t="s">
        <v>33</v>
      </c>
      <c r="K26" s="117"/>
      <c r="M26" s="1" t="s">
        <v>108</v>
      </c>
    </row>
    <row r="27" spans="2:13" ht="22.5" customHeight="1" x14ac:dyDescent="0.25">
      <c r="B27" s="124" t="s">
        <v>80</v>
      </c>
      <c r="C27" s="125"/>
      <c r="D27" s="125"/>
      <c r="E27" s="79">
        <v>10</v>
      </c>
      <c r="F27" s="79" t="s">
        <v>61</v>
      </c>
      <c r="G27" s="40" t="s">
        <v>63</v>
      </c>
      <c r="H27" s="60">
        <v>15</v>
      </c>
      <c r="I27" s="122"/>
      <c r="J27" s="8">
        <v>10</v>
      </c>
      <c r="K27" s="117"/>
    </row>
    <row r="28" spans="2:13" ht="22.5" customHeight="1" x14ac:dyDescent="0.25">
      <c r="B28" s="124" t="s">
        <v>81</v>
      </c>
      <c r="C28" s="125"/>
      <c r="D28" s="125"/>
      <c r="E28" s="79">
        <v>10</v>
      </c>
      <c r="F28" s="79" t="s">
        <v>61</v>
      </c>
      <c r="G28" s="40" t="s">
        <v>63</v>
      </c>
      <c r="H28" s="60" t="s">
        <v>33</v>
      </c>
      <c r="I28" s="122"/>
      <c r="J28" s="8">
        <v>10</v>
      </c>
      <c r="K28" s="117"/>
      <c r="M28" s="1" t="s">
        <v>90</v>
      </c>
    </row>
    <row r="29" spans="2:13" ht="22.5" customHeight="1" x14ac:dyDescent="0.25">
      <c r="B29" s="124" t="s">
        <v>82</v>
      </c>
      <c r="C29" s="125"/>
      <c r="D29" s="125"/>
      <c r="E29" s="79">
        <v>10</v>
      </c>
      <c r="F29" s="79" t="s">
        <v>61</v>
      </c>
      <c r="G29" s="40" t="s">
        <v>63</v>
      </c>
      <c r="H29" s="60">
        <v>15</v>
      </c>
      <c r="I29" s="122"/>
      <c r="J29" s="8">
        <v>10</v>
      </c>
      <c r="K29" s="117"/>
    </row>
    <row r="30" spans="2:13" ht="22.5" customHeight="1" x14ac:dyDescent="0.25">
      <c r="B30" s="124" t="s">
        <v>83</v>
      </c>
      <c r="C30" s="125"/>
      <c r="D30" s="125"/>
      <c r="E30" s="79">
        <v>10</v>
      </c>
      <c r="F30" s="79" t="s">
        <v>61</v>
      </c>
      <c r="G30" s="40" t="s">
        <v>63</v>
      </c>
      <c r="H30" s="60">
        <v>15</v>
      </c>
      <c r="I30" s="122"/>
      <c r="J30" s="8">
        <v>10</v>
      </c>
      <c r="K30" s="117"/>
    </row>
    <row r="31" spans="2:13" ht="22.5" customHeight="1" x14ac:dyDescent="0.25">
      <c r="B31" s="124" t="s">
        <v>84</v>
      </c>
      <c r="C31" s="125"/>
      <c r="D31" s="125"/>
      <c r="E31" s="79">
        <v>10</v>
      </c>
      <c r="F31" s="79" t="s">
        <v>61</v>
      </c>
      <c r="G31" s="40" t="s">
        <v>63</v>
      </c>
      <c r="H31" s="60">
        <v>15</v>
      </c>
      <c r="I31" s="122"/>
      <c r="J31" s="8">
        <v>10</v>
      </c>
      <c r="K31" s="117"/>
    </row>
    <row r="32" spans="2:13" ht="22.5" customHeight="1" x14ac:dyDescent="0.25">
      <c r="B32" s="126" t="s">
        <v>89</v>
      </c>
      <c r="C32" s="127"/>
      <c r="D32" s="128"/>
      <c r="E32" s="79">
        <v>10</v>
      </c>
      <c r="F32" s="79" t="s">
        <v>61</v>
      </c>
      <c r="G32" s="40" t="s">
        <v>63</v>
      </c>
      <c r="H32" s="60" t="s">
        <v>33</v>
      </c>
      <c r="I32" s="122"/>
      <c r="J32" s="8" t="s">
        <v>33</v>
      </c>
      <c r="K32" s="117"/>
      <c r="M32" s="1" t="s">
        <v>96</v>
      </c>
    </row>
    <row r="33" spans="2:14" ht="22.5" customHeight="1" x14ac:dyDescent="0.25">
      <c r="B33" s="124" t="s">
        <v>85</v>
      </c>
      <c r="C33" s="125"/>
      <c r="D33" s="125"/>
      <c r="E33" s="79">
        <v>10</v>
      </c>
      <c r="F33" s="79" t="s">
        <v>61</v>
      </c>
      <c r="G33" s="40" t="s">
        <v>63</v>
      </c>
      <c r="H33" s="60">
        <v>15</v>
      </c>
      <c r="I33" s="122"/>
      <c r="J33" s="8">
        <v>10</v>
      </c>
      <c r="K33" s="117"/>
    </row>
    <row r="34" spans="2:14" ht="22.5" customHeight="1" x14ac:dyDescent="0.25">
      <c r="B34" s="124" t="s">
        <v>86</v>
      </c>
      <c r="C34" s="125"/>
      <c r="D34" s="125"/>
      <c r="E34" s="79">
        <v>10</v>
      </c>
      <c r="F34" s="79" t="s">
        <v>61</v>
      </c>
      <c r="G34" s="40" t="s">
        <v>63</v>
      </c>
      <c r="H34" s="60">
        <v>15</v>
      </c>
      <c r="I34" s="122"/>
      <c r="J34" s="8">
        <v>10</v>
      </c>
      <c r="K34" s="117"/>
    </row>
    <row r="35" spans="2:14" ht="22.5" customHeight="1" x14ac:dyDescent="0.25">
      <c r="B35" s="124" t="s">
        <v>87</v>
      </c>
      <c r="C35" s="125"/>
      <c r="D35" s="125"/>
      <c r="E35" s="79">
        <v>10</v>
      </c>
      <c r="F35" s="79" t="s">
        <v>61</v>
      </c>
      <c r="G35" s="40" t="s">
        <v>63</v>
      </c>
      <c r="H35" s="60">
        <v>15</v>
      </c>
      <c r="I35" s="122"/>
      <c r="J35" s="8">
        <v>10</v>
      </c>
      <c r="K35" s="117"/>
    </row>
    <row r="36" spans="2:14" ht="22.5" customHeight="1" thickBot="1" x14ac:dyDescent="0.3">
      <c r="B36" s="133" t="s">
        <v>88</v>
      </c>
      <c r="C36" s="134"/>
      <c r="D36" s="134"/>
      <c r="E36" s="11">
        <v>10</v>
      </c>
      <c r="F36" s="11" t="s">
        <v>61</v>
      </c>
      <c r="G36" s="41" t="s">
        <v>63</v>
      </c>
      <c r="H36" s="61">
        <v>15</v>
      </c>
      <c r="I36" s="123"/>
      <c r="J36" s="9">
        <v>10</v>
      </c>
      <c r="K36" s="118"/>
    </row>
    <row r="37" spans="2:14" ht="9.75" customHeight="1" x14ac:dyDescent="0.25">
      <c r="E37" s="66"/>
    </row>
    <row r="38" spans="2:14" ht="22.5" customHeight="1" x14ac:dyDescent="0.25">
      <c r="B38" s="3" t="s">
        <v>36</v>
      </c>
      <c r="C38" s="3"/>
      <c r="D38" s="77" t="s">
        <v>54</v>
      </c>
      <c r="E38" s="65">
        <f>H9-H8</f>
        <v>0.34861111111111115</v>
      </c>
      <c r="F38" s="26"/>
      <c r="G38" s="3" t="s">
        <v>38</v>
      </c>
      <c r="H38" s="135" t="s">
        <v>62</v>
      </c>
      <c r="I38" s="135"/>
      <c r="J38" s="63">
        <f>E43*2</f>
        <v>0</v>
      </c>
      <c r="K38" s="26" t="s">
        <v>52</v>
      </c>
    </row>
    <row r="39" spans="2:14" ht="22.5" customHeight="1" x14ac:dyDescent="0.25">
      <c r="B39" s="36" t="s">
        <v>95</v>
      </c>
      <c r="C39" s="36"/>
      <c r="D39" s="78"/>
      <c r="E39" s="63">
        <v>502</v>
      </c>
      <c r="F39" s="26" t="s">
        <v>48</v>
      </c>
      <c r="G39" s="3" t="s">
        <v>55</v>
      </c>
      <c r="H39" s="77" t="s">
        <v>58</v>
      </c>
      <c r="I39" s="77"/>
      <c r="J39" s="46">
        <f>SUM(J10:J36)</f>
        <v>700</v>
      </c>
      <c r="K39" s="26" t="s">
        <v>53</v>
      </c>
    </row>
    <row r="40" spans="2:14" ht="22.5" customHeight="1" x14ac:dyDescent="0.25">
      <c r="B40" s="3" t="s">
        <v>94</v>
      </c>
      <c r="C40" s="3"/>
      <c r="D40" s="27" t="s">
        <v>56</v>
      </c>
      <c r="E40" s="62">
        <f>SUM(H23:H36)</f>
        <v>165</v>
      </c>
      <c r="F40" s="26" t="s">
        <v>49</v>
      </c>
      <c r="H40" s="1"/>
      <c r="I40" s="1"/>
      <c r="J40" s="1"/>
      <c r="K40" s="1"/>
    </row>
    <row r="41" spans="2:14" ht="22.5" customHeight="1" x14ac:dyDescent="0.25">
      <c r="B41" s="36" t="s">
        <v>91</v>
      </c>
      <c r="C41" s="36"/>
      <c r="D41" s="78" t="s">
        <v>92</v>
      </c>
      <c r="E41" s="63">
        <f>360+E40</f>
        <v>525</v>
      </c>
      <c r="F41" s="26" t="s">
        <v>50</v>
      </c>
      <c r="G41" s="136" t="s">
        <v>37</v>
      </c>
      <c r="H41" s="137" t="s">
        <v>59</v>
      </c>
      <c r="I41" s="78"/>
      <c r="J41" s="131">
        <f>J39-J38</f>
        <v>700</v>
      </c>
      <c r="K41" s="54"/>
      <c r="N41" s="4"/>
    </row>
    <row r="42" spans="2:14" ht="22.5" customHeight="1" x14ac:dyDescent="0.25">
      <c r="B42" s="3" t="s">
        <v>93</v>
      </c>
      <c r="C42" s="3"/>
      <c r="D42" s="3"/>
      <c r="E42" s="63" t="str">
        <f>IF(E41&lt;E39,"NE","ANO")</f>
        <v>ANO</v>
      </c>
      <c r="G42" s="136"/>
      <c r="H42" s="137"/>
      <c r="I42" s="78"/>
      <c r="J42" s="132"/>
      <c r="K42" s="54"/>
    </row>
    <row r="43" spans="2:14" ht="24" customHeight="1" x14ac:dyDescent="0.25">
      <c r="B43" s="3" t="s">
        <v>39</v>
      </c>
      <c r="C43" s="3"/>
      <c r="D43" s="77" t="s">
        <v>57</v>
      </c>
      <c r="E43" s="63">
        <f>IF(E42="ANO",0,E39-E41)</f>
        <v>0</v>
      </c>
      <c r="F43" s="26" t="s">
        <v>51</v>
      </c>
      <c r="K43" s="54"/>
    </row>
    <row r="44" spans="2:14" ht="9" customHeight="1" x14ac:dyDescent="0.25">
      <c r="E44" s="34"/>
    </row>
    <row r="45" spans="2:14" ht="24" customHeight="1" x14ac:dyDescent="0.25">
      <c r="B45" s="3" t="s">
        <v>109</v>
      </c>
      <c r="C45" s="3"/>
      <c r="D45" s="77"/>
      <c r="E45" s="63">
        <f>E39-E40</f>
        <v>337</v>
      </c>
      <c r="F45" s="26"/>
      <c r="K45" s="54"/>
    </row>
  </sheetData>
  <mergeCells count="23">
    <mergeCell ref="J41:J42"/>
    <mergeCell ref="B34:D34"/>
    <mergeCell ref="B35:D35"/>
    <mergeCell ref="B36:D36"/>
    <mergeCell ref="H38:I38"/>
    <mergeCell ref="G41:G42"/>
    <mergeCell ref="H41:H42"/>
    <mergeCell ref="B4:C4"/>
    <mergeCell ref="B5:C5"/>
    <mergeCell ref="B7:C7"/>
    <mergeCell ref="H7:I7"/>
    <mergeCell ref="B28:D28"/>
    <mergeCell ref="K14:K22"/>
    <mergeCell ref="B23:D23"/>
    <mergeCell ref="I23:I36"/>
    <mergeCell ref="K23:K36"/>
    <mergeCell ref="B25:D25"/>
    <mergeCell ref="B27:D27"/>
    <mergeCell ref="B33:D33"/>
    <mergeCell ref="B29:D29"/>
    <mergeCell ref="B30:D30"/>
    <mergeCell ref="B31:D31"/>
    <mergeCell ref="B32:D32"/>
  </mergeCells>
  <pageMargins left="0.7" right="0.7" top="0.78740157499999996" bottom="0.78740157499999996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zoomScaleNormal="100" workbookViewId="0">
      <pane xSplit="1" ySplit="9" topLeftCell="B27" activePane="bottomRight" state="frozen"/>
      <selection pane="topRight" activeCell="B1" sqref="B1"/>
      <selection pane="bottomLeft" activeCell="A10" sqref="A10"/>
      <selection pane="bottomRight" activeCell="P39" sqref="P39"/>
    </sheetView>
  </sheetViews>
  <sheetFormatPr defaultRowHeight="15" x14ac:dyDescent="0.25"/>
  <cols>
    <col min="1" max="1" width="9.140625" style="1"/>
    <col min="2" max="2" width="7.42578125" style="1" customWidth="1"/>
    <col min="3" max="3" width="13.85546875" style="1" customWidth="1"/>
    <col min="4" max="4" width="9.140625" style="5"/>
    <col min="5" max="5" width="9.140625" style="5" customWidth="1"/>
    <col min="6" max="6" width="9.140625" style="1"/>
    <col min="7" max="7" width="26.5703125" style="1" customWidth="1"/>
    <col min="8" max="8" width="9.140625" style="5"/>
    <col min="9" max="9" width="2.5703125" style="54" customWidth="1"/>
    <col min="10" max="10" width="9.140625" style="5"/>
    <col min="11" max="11" width="3" style="26" customWidth="1"/>
    <col min="12" max="12" width="2.28515625" style="1" customWidth="1"/>
    <col min="13" max="16384" width="9.140625" style="1"/>
  </cols>
  <sheetData>
    <row r="1" spans="2:14" ht="7.5" customHeight="1" x14ac:dyDescent="0.25"/>
    <row r="2" spans="2:14" ht="18.75" x14ac:dyDescent="0.25">
      <c r="B2" s="2" t="s">
        <v>75</v>
      </c>
      <c r="K2" s="35" t="s">
        <v>60</v>
      </c>
    </row>
    <row r="3" spans="2:14" ht="9" customHeight="1" x14ac:dyDescent="0.25"/>
    <row r="4" spans="2:14" ht="22.5" customHeight="1" x14ac:dyDescent="0.25">
      <c r="B4" s="129" t="s">
        <v>34</v>
      </c>
      <c r="C4" s="129"/>
      <c r="D4" s="58" t="s">
        <v>76</v>
      </c>
      <c r="E4" s="42"/>
      <c r="F4" s="43"/>
      <c r="G4" s="43"/>
      <c r="H4" s="42"/>
      <c r="I4" s="44"/>
      <c r="J4" s="42"/>
      <c r="K4" s="45"/>
    </row>
    <row r="5" spans="2:14" ht="22.5" customHeight="1" x14ac:dyDescent="0.25">
      <c r="B5" s="129" t="s">
        <v>35</v>
      </c>
      <c r="C5" s="129"/>
      <c r="D5" s="58" t="s">
        <v>77</v>
      </c>
      <c r="E5" s="42"/>
      <c r="F5" s="43"/>
      <c r="G5" s="43"/>
      <c r="H5" s="42"/>
      <c r="I5" s="44"/>
      <c r="J5" s="42"/>
      <c r="K5" s="45"/>
    </row>
    <row r="6" spans="2:14" ht="8.25" customHeight="1" x14ac:dyDescent="0.25"/>
    <row r="7" spans="2:14" ht="15.75" thickBot="1" x14ac:dyDescent="0.3">
      <c r="B7" s="130" t="s">
        <v>40</v>
      </c>
      <c r="C7" s="130"/>
      <c r="D7" s="54" t="s">
        <v>1</v>
      </c>
      <c r="E7" s="54" t="s">
        <v>3</v>
      </c>
      <c r="F7" s="54" t="s">
        <v>32</v>
      </c>
      <c r="G7" s="26" t="s">
        <v>41</v>
      </c>
      <c r="H7" s="130" t="s">
        <v>31</v>
      </c>
      <c r="I7" s="130"/>
      <c r="J7" s="53" t="s">
        <v>3</v>
      </c>
      <c r="K7" s="53"/>
    </row>
    <row r="8" spans="2:14" ht="22.5" customHeight="1" x14ac:dyDescent="0.25">
      <c r="B8" s="14" t="s">
        <v>2</v>
      </c>
      <c r="C8" s="15" t="s">
        <v>0</v>
      </c>
      <c r="D8" s="16">
        <v>802</v>
      </c>
      <c r="E8" s="17">
        <v>0</v>
      </c>
      <c r="F8" s="16" t="s">
        <v>33</v>
      </c>
      <c r="G8" s="18" t="s">
        <v>73</v>
      </c>
      <c r="H8" s="29">
        <v>0.42291666666666666</v>
      </c>
      <c r="I8" s="37" t="s">
        <v>42</v>
      </c>
      <c r="J8" s="16"/>
      <c r="K8" s="32"/>
      <c r="N8" s="64"/>
    </row>
    <row r="9" spans="2:14" ht="22.5" customHeight="1" thickBot="1" x14ac:dyDescent="0.3">
      <c r="B9" s="25" t="s">
        <v>30</v>
      </c>
      <c r="C9" s="12" t="s">
        <v>0</v>
      </c>
      <c r="D9" s="11">
        <v>802</v>
      </c>
      <c r="E9" s="30">
        <v>0</v>
      </c>
      <c r="F9" s="11" t="s">
        <v>33</v>
      </c>
      <c r="G9" s="13" t="s">
        <v>73</v>
      </c>
      <c r="H9" s="31">
        <v>0.77083333333333337</v>
      </c>
      <c r="I9" s="38" t="s">
        <v>43</v>
      </c>
      <c r="J9" s="11"/>
      <c r="K9" s="33"/>
    </row>
    <row r="10" spans="2:14" ht="22.5" customHeight="1" x14ac:dyDescent="0.25">
      <c r="B10" s="14" t="s">
        <v>17</v>
      </c>
      <c r="C10" s="15" t="s">
        <v>8</v>
      </c>
      <c r="D10" s="16">
        <v>1072</v>
      </c>
      <c r="E10" s="16">
        <v>100</v>
      </c>
      <c r="F10" s="16" t="s">
        <v>33</v>
      </c>
      <c r="G10" s="18" t="s">
        <v>16</v>
      </c>
      <c r="H10" s="16"/>
      <c r="I10" s="49"/>
      <c r="J10" s="6">
        <v>100</v>
      </c>
      <c r="K10" s="55" t="s">
        <v>44</v>
      </c>
    </row>
    <row r="11" spans="2:14" ht="22.5" customHeight="1" x14ac:dyDescent="0.25">
      <c r="B11" s="23" t="s">
        <v>18</v>
      </c>
      <c r="C11" s="24" t="s">
        <v>6</v>
      </c>
      <c r="D11" s="52">
        <v>1040</v>
      </c>
      <c r="E11" s="52">
        <v>100</v>
      </c>
      <c r="F11" s="52" t="s">
        <v>33</v>
      </c>
      <c r="G11" s="10" t="s">
        <v>64</v>
      </c>
      <c r="H11" s="52"/>
      <c r="I11" s="50"/>
      <c r="J11" s="8">
        <v>100</v>
      </c>
      <c r="K11" s="56"/>
    </row>
    <row r="12" spans="2:14" ht="22.5" customHeight="1" x14ac:dyDescent="0.25">
      <c r="B12" s="23" t="s">
        <v>19</v>
      </c>
      <c r="C12" s="24" t="s">
        <v>4</v>
      </c>
      <c r="D12" s="52">
        <v>1033</v>
      </c>
      <c r="E12" s="52">
        <v>100</v>
      </c>
      <c r="F12" s="52" t="s">
        <v>33</v>
      </c>
      <c r="G12" s="10" t="s">
        <v>16</v>
      </c>
      <c r="H12" s="52"/>
      <c r="I12" s="50"/>
      <c r="J12" s="8">
        <v>100</v>
      </c>
      <c r="K12" s="56"/>
    </row>
    <row r="13" spans="2:14" ht="22.5" customHeight="1" thickBot="1" x14ac:dyDescent="0.3">
      <c r="B13" s="25" t="s">
        <v>20</v>
      </c>
      <c r="C13" s="12" t="s">
        <v>72</v>
      </c>
      <c r="D13" s="11">
        <v>1006</v>
      </c>
      <c r="E13" s="11">
        <v>100</v>
      </c>
      <c r="F13" s="11" t="s">
        <v>33</v>
      </c>
      <c r="G13" s="13" t="s">
        <v>65</v>
      </c>
      <c r="H13" s="11"/>
      <c r="I13" s="51"/>
      <c r="J13" s="9">
        <v>100</v>
      </c>
      <c r="K13" s="57"/>
    </row>
    <row r="14" spans="2:14" ht="22.5" customHeight="1" x14ac:dyDescent="0.25">
      <c r="B14" s="14" t="s">
        <v>21</v>
      </c>
      <c r="C14" s="15" t="s">
        <v>10</v>
      </c>
      <c r="D14" s="16">
        <v>992</v>
      </c>
      <c r="E14" s="16">
        <v>20</v>
      </c>
      <c r="F14" s="16" t="s">
        <v>33</v>
      </c>
      <c r="G14" s="18" t="s">
        <v>66</v>
      </c>
      <c r="H14" s="16"/>
      <c r="I14" s="49"/>
      <c r="J14" s="6">
        <v>20</v>
      </c>
      <c r="K14" s="116" t="s">
        <v>45</v>
      </c>
    </row>
    <row r="15" spans="2:14" ht="22.5" customHeight="1" x14ac:dyDescent="0.25">
      <c r="B15" s="23" t="s">
        <v>23</v>
      </c>
      <c r="C15" s="24" t="s">
        <v>7</v>
      </c>
      <c r="D15" s="52">
        <v>985</v>
      </c>
      <c r="E15" s="52">
        <v>20</v>
      </c>
      <c r="F15" s="52" t="s">
        <v>33</v>
      </c>
      <c r="G15" s="10" t="s">
        <v>74</v>
      </c>
      <c r="H15" s="52"/>
      <c r="I15" s="50"/>
      <c r="J15" s="8">
        <v>20</v>
      </c>
      <c r="K15" s="117"/>
    </row>
    <row r="16" spans="2:14" ht="22.5" customHeight="1" x14ac:dyDescent="0.25">
      <c r="B16" s="23" t="s">
        <v>22</v>
      </c>
      <c r="C16" s="24" t="s">
        <v>12</v>
      </c>
      <c r="D16" s="52">
        <v>982</v>
      </c>
      <c r="E16" s="52">
        <v>20</v>
      </c>
      <c r="F16" s="52" t="s">
        <v>33</v>
      </c>
      <c r="G16" s="10" t="s">
        <v>68</v>
      </c>
      <c r="H16" s="52"/>
      <c r="I16" s="50"/>
      <c r="J16" s="8">
        <v>20</v>
      </c>
      <c r="K16" s="117"/>
    </row>
    <row r="17" spans="2:13" ht="22.5" customHeight="1" x14ac:dyDescent="0.25">
      <c r="B17" s="23" t="s">
        <v>24</v>
      </c>
      <c r="C17" s="24" t="s">
        <v>5</v>
      </c>
      <c r="D17" s="52">
        <v>959</v>
      </c>
      <c r="E17" s="52">
        <v>20</v>
      </c>
      <c r="F17" s="52" t="s">
        <v>33</v>
      </c>
      <c r="G17" s="10" t="s">
        <v>69</v>
      </c>
      <c r="H17" s="52"/>
      <c r="I17" s="50"/>
      <c r="J17" s="8">
        <v>20</v>
      </c>
      <c r="K17" s="117"/>
    </row>
    <row r="18" spans="2:13" ht="22.5" customHeight="1" x14ac:dyDescent="0.25">
      <c r="B18" s="23" t="s">
        <v>26</v>
      </c>
      <c r="C18" s="24" t="s">
        <v>14</v>
      </c>
      <c r="D18" s="52">
        <v>959</v>
      </c>
      <c r="E18" s="52">
        <v>20</v>
      </c>
      <c r="F18" s="52" t="s">
        <v>33</v>
      </c>
      <c r="G18" s="10" t="s">
        <v>16</v>
      </c>
      <c r="H18" s="52"/>
      <c r="I18" s="50"/>
      <c r="J18" s="8">
        <v>20</v>
      </c>
      <c r="K18" s="117"/>
    </row>
    <row r="19" spans="2:13" ht="22.5" customHeight="1" x14ac:dyDescent="0.25">
      <c r="B19" s="23" t="s">
        <v>25</v>
      </c>
      <c r="C19" s="24" t="s">
        <v>13</v>
      </c>
      <c r="D19" s="52">
        <v>959</v>
      </c>
      <c r="E19" s="52">
        <v>20</v>
      </c>
      <c r="F19" s="52" t="s">
        <v>33</v>
      </c>
      <c r="G19" s="10" t="s">
        <v>70</v>
      </c>
      <c r="H19" s="52"/>
      <c r="I19" s="50"/>
      <c r="J19" s="8">
        <v>20</v>
      </c>
      <c r="K19" s="117"/>
    </row>
    <row r="20" spans="2:13" ht="22.5" customHeight="1" x14ac:dyDescent="0.25">
      <c r="B20" s="23" t="s">
        <v>28</v>
      </c>
      <c r="C20" s="24" t="s">
        <v>11</v>
      </c>
      <c r="D20" s="52">
        <v>955</v>
      </c>
      <c r="E20" s="52">
        <v>20</v>
      </c>
      <c r="F20" s="52" t="s">
        <v>33</v>
      </c>
      <c r="G20" s="10" t="s">
        <v>67</v>
      </c>
      <c r="H20" s="52"/>
      <c r="I20" s="50"/>
      <c r="J20" s="8">
        <v>20</v>
      </c>
      <c r="K20" s="117"/>
    </row>
    <row r="21" spans="2:13" ht="22.5" customHeight="1" x14ac:dyDescent="0.25">
      <c r="B21" s="23" t="s">
        <v>27</v>
      </c>
      <c r="C21" s="24" t="s">
        <v>9</v>
      </c>
      <c r="D21" s="52">
        <v>955</v>
      </c>
      <c r="E21" s="52">
        <v>20</v>
      </c>
      <c r="F21" s="52" t="s">
        <v>33</v>
      </c>
      <c r="G21" s="10" t="s">
        <v>71</v>
      </c>
      <c r="H21" s="52"/>
      <c r="I21" s="50"/>
      <c r="J21" s="8">
        <v>20</v>
      </c>
      <c r="K21" s="117"/>
    </row>
    <row r="22" spans="2:13" ht="22.5" customHeight="1" thickBot="1" x14ac:dyDescent="0.3">
      <c r="B22" s="19" t="s">
        <v>29</v>
      </c>
      <c r="C22" s="20" t="s">
        <v>15</v>
      </c>
      <c r="D22" s="21">
        <v>953</v>
      </c>
      <c r="E22" s="21">
        <v>20</v>
      </c>
      <c r="F22" s="21" t="s">
        <v>33</v>
      </c>
      <c r="G22" s="22" t="s">
        <v>16</v>
      </c>
      <c r="H22" s="21"/>
      <c r="I22" s="28"/>
      <c r="J22" s="7">
        <v>20</v>
      </c>
      <c r="K22" s="118"/>
    </row>
    <row r="23" spans="2:13" ht="22.5" customHeight="1" x14ac:dyDescent="0.25">
      <c r="B23" s="119" t="s">
        <v>78</v>
      </c>
      <c r="C23" s="120"/>
      <c r="D23" s="120"/>
      <c r="E23" s="16">
        <v>10</v>
      </c>
      <c r="F23" s="16" t="s">
        <v>61</v>
      </c>
      <c r="G23" s="39" t="s">
        <v>63</v>
      </c>
      <c r="H23" s="59">
        <v>15</v>
      </c>
      <c r="I23" s="121" t="s">
        <v>46</v>
      </c>
      <c r="J23" s="6">
        <v>10</v>
      </c>
      <c r="K23" s="116" t="s">
        <v>47</v>
      </c>
    </row>
    <row r="24" spans="2:13" ht="22.5" customHeight="1" x14ac:dyDescent="0.25">
      <c r="B24" s="124" t="s">
        <v>79</v>
      </c>
      <c r="C24" s="125"/>
      <c r="D24" s="125"/>
      <c r="E24" s="52">
        <v>10</v>
      </c>
      <c r="F24" s="52" t="s">
        <v>61</v>
      </c>
      <c r="G24" s="40" t="s">
        <v>63</v>
      </c>
      <c r="H24" s="60">
        <v>15</v>
      </c>
      <c r="I24" s="122"/>
      <c r="J24" s="8">
        <v>10</v>
      </c>
      <c r="K24" s="117"/>
    </row>
    <row r="25" spans="2:13" ht="22.5" customHeight="1" x14ac:dyDescent="0.25">
      <c r="B25" s="124" t="s">
        <v>80</v>
      </c>
      <c r="C25" s="125"/>
      <c r="D25" s="125"/>
      <c r="E25" s="52">
        <v>10</v>
      </c>
      <c r="F25" s="52" t="s">
        <v>61</v>
      </c>
      <c r="G25" s="40" t="s">
        <v>63</v>
      </c>
      <c r="H25" s="60">
        <v>15</v>
      </c>
      <c r="I25" s="122"/>
      <c r="J25" s="8">
        <v>10</v>
      </c>
      <c r="K25" s="117"/>
    </row>
    <row r="26" spans="2:13" ht="22.5" customHeight="1" x14ac:dyDescent="0.25">
      <c r="B26" s="124" t="s">
        <v>81</v>
      </c>
      <c r="C26" s="125"/>
      <c r="D26" s="125"/>
      <c r="E26" s="52">
        <v>10</v>
      </c>
      <c r="F26" s="52" t="s">
        <v>61</v>
      </c>
      <c r="G26" s="40" t="s">
        <v>63</v>
      </c>
      <c r="H26" s="60" t="s">
        <v>33</v>
      </c>
      <c r="I26" s="122"/>
      <c r="J26" s="8">
        <v>10</v>
      </c>
      <c r="K26" s="117"/>
      <c r="M26" s="1" t="s">
        <v>90</v>
      </c>
    </row>
    <row r="27" spans="2:13" ht="22.5" customHeight="1" x14ac:dyDescent="0.25">
      <c r="B27" s="124" t="s">
        <v>82</v>
      </c>
      <c r="C27" s="125"/>
      <c r="D27" s="125"/>
      <c r="E27" s="52">
        <v>10</v>
      </c>
      <c r="F27" s="52" t="s">
        <v>61</v>
      </c>
      <c r="G27" s="40" t="s">
        <v>63</v>
      </c>
      <c r="H27" s="60">
        <v>15</v>
      </c>
      <c r="I27" s="122"/>
      <c r="J27" s="8">
        <v>10</v>
      </c>
      <c r="K27" s="117"/>
    </row>
    <row r="28" spans="2:13" ht="22.5" customHeight="1" x14ac:dyDescent="0.25">
      <c r="B28" s="124" t="s">
        <v>83</v>
      </c>
      <c r="C28" s="125"/>
      <c r="D28" s="125"/>
      <c r="E28" s="52">
        <v>10</v>
      </c>
      <c r="F28" s="52" t="s">
        <v>61</v>
      </c>
      <c r="G28" s="40" t="s">
        <v>63</v>
      </c>
      <c r="H28" s="60">
        <v>15</v>
      </c>
      <c r="I28" s="122"/>
      <c r="J28" s="8">
        <v>10</v>
      </c>
      <c r="K28" s="117"/>
    </row>
    <row r="29" spans="2:13" ht="22.5" customHeight="1" x14ac:dyDescent="0.25">
      <c r="B29" s="124" t="s">
        <v>84</v>
      </c>
      <c r="C29" s="125"/>
      <c r="D29" s="125"/>
      <c r="E29" s="52">
        <v>10</v>
      </c>
      <c r="F29" s="52" t="s">
        <v>61</v>
      </c>
      <c r="G29" s="40" t="s">
        <v>63</v>
      </c>
      <c r="H29" s="60">
        <v>15</v>
      </c>
      <c r="I29" s="122"/>
      <c r="J29" s="8">
        <v>10</v>
      </c>
      <c r="K29" s="117"/>
    </row>
    <row r="30" spans="2:13" ht="22.5" customHeight="1" x14ac:dyDescent="0.25">
      <c r="B30" s="126" t="s">
        <v>89</v>
      </c>
      <c r="C30" s="127"/>
      <c r="D30" s="128"/>
      <c r="E30" s="79">
        <v>10</v>
      </c>
      <c r="F30" s="79" t="s">
        <v>61</v>
      </c>
      <c r="G30" s="40" t="s">
        <v>63</v>
      </c>
      <c r="H30" s="60" t="s">
        <v>33</v>
      </c>
      <c r="I30" s="122"/>
      <c r="J30" s="8" t="s">
        <v>33</v>
      </c>
      <c r="K30" s="117"/>
      <c r="M30" s="1" t="s">
        <v>96</v>
      </c>
    </row>
    <row r="31" spans="2:13" ht="22.5" customHeight="1" x14ac:dyDescent="0.25">
      <c r="B31" s="124" t="s">
        <v>85</v>
      </c>
      <c r="C31" s="125"/>
      <c r="D31" s="125"/>
      <c r="E31" s="52">
        <v>10</v>
      </c>
      <c r="F31" s="52" t="s">
        <v>61</v>
      </c>
      <c r="G31" s="40" t="s">
        <v>63</v>
      </c>
      <c r="H31" s="60">
        <v>15</v>
      </c>
      <c r="I31" s="122"/>
      <c r="J31" s="8">
        <v>10</v>
      </c>
      <c r="K31" s="117"/>
    </row>
    <row r="32" spans="2:13" ht="22.5" customHeight="1" x14ac:dyDescent="0.25">
      <c r="B32" s="124" t="s">
        <v>86</v>
      </c>
      <c r="C32" s="125"/>
      <c r="D32" s="125"/>
      <c r="E32" s="52">
        <v>10</v>
      </c>
      <c r="F32" s="52" t="s">
        <v>61</v>
      </c>
      <c r="G32" s="40" t="s">
        <v>63</v>
      </c>
      <c r="H32" s="60">
        <v>15</v>
      </c>
      <c r="I32" s="122"/>
      <c r="J32" s="8">
        <v>10</v>
      </c>
      <c r="K32" s="117"/>
    </row>
    <row r="33" spans="2:14" ht="22.5" customHeight="1" x14ac:dyDescent="0.25">
      <c r="B33" s="124" t="s">
        <v>87</v>
      </c>
      <c r="C33" s="125"/>
      <c r="D33" s="125"/>
      <c r="E33" s="52">
        <v>10</v>
      </c>
      <c r="F33" s="52" t="s">
        <v>61</v>
      </c>
      <c r="G33" s="40" t="s">
        <v>63</v>
      </c>
      <c r="H33" s="60">
        <v>15</v>
      </c>
      <c r="I33" s="122"/>
      <c r="J33" s="8">
        <v>10</v>
      </c>
      <c r="K33" s="117"/>
    </row>
    <row r="34" spans="2:14" ht="22.5" customHeight="1" thickBot="1" x14ac:dyDescent="0.3">
      <c r="B34" s="133" t="s">
        <v>88</v>
      </c>
      <c r="C34" s="134"/>
      <c r="D34" s="134"/>
      <c r="E34" s="11">
        <v>10</v>
      </c>
      <c r="F34" s="11" t="s">
        <v>61</v>
      </c>
      <c r="G34" s="41" t="s">
        <v>63</v>
      </c>
      <c r="H34" s="61">
        <v>15</v>
      </c>
      <c r="I34" s="123"/>
      <c r="J34" s="9">
        <v>10</v>
      </c>
      <c r="K34" s="118"/>
    </row>
    <row r="35" spans="2:14" ht="15" customHeight="1" x14ac:dyDescent="0.25">
      <c r="E35" s="66"/>
    </row>
    <row r="36" spans="2:14" ht="22.5" customHeight="1" x14ac:dyDescent="0.25">
      <c r="B36" s="3" t="s">
        <v>36</v>
      </c>
      <c r="C36" s="3"/>
      <c r="D36" s="47" t="s">
        <v>54</v>
      </c>
      <c r="E36" s="65">
        <f>H9-H8</f>
        <v>0.34791666666666671</v>
      </c>
      <c r="F36" s="26"/>
      <c r="G36" s="3" t="s">
        <v>38</v>
      </c>
      <c r="H36" s="135" t="s">
        <v>62</v>
      </c>
      <c r="I36" s="135"/>
      <c r="J36" s="63">
        <f>E41*2</f>
        <v>0</v>
      </c>
      <c r="K36" s="26" t="s">
        <v>52</v>
      </c>
    </row>
    <row r="37" spans="2:14" ht="22.5" customHeight="1" x14ac:dyDescent="0.25">
      <c r="B37" s="36" t="s">
        <v>95</v>
      </c>
      <c r="C37" s="36"/>
      <c r="D37" s="48"/>
      <c r="E37" s="63">
        <v>501</v>
      </c>
      <c r="F37" s="26" t="s">
        <v>48</v>
      </c>
      <c r="G37" s="3" t="s">
        <v>55</v>
      </c>
      <c r="H37" s="47" t="s">
        <v>58</v>
      </c>
      <c r="I37" s="47"/>
      <c r="J37" s="46">
        <f>SUM(J10:J34)</f>
        <v>690</v>
      </c>
      <c r="K37" s="26" t="s">
        <v>53</v>
      </c>
    </row>
    <row r="38" spans="2:14" ht="22.5" customHeight="1" x14ac:dyDescent="0.25">
      <c r="B38" s="3" t="s">
        <v>94</v>
      </c>
      <c r="C38" s="3"/>
      <c r="D38" s="27" t="s">
        <v>56</v>
      </c>
      <c r="E38" s="62">
        <f>SUM(H23:H34)</f>
        <v>150</v>
      </c>
      <c r="F38" s="26" t="s">
        <v>49</v>
      </c>
      <c r="H38" s="1"/>
      <c r="I38" s="1"/>
      <c r="J38" s="1"/>
      <c r="K38" s="1"/>
    </row>
    <row r="39" spans="2:14" ht="22.5" customHeight="1" x14ac:dyDescent="0.25">
      <c r="B39" s="36" t="s">
        <v>91</v>
      </c>
      <c r="C39" s="36"/>
      <c r="D39" s="48" t="s">
        <v>92</v>
      </c>
      <c r="E39" s="63">
        <f>360+E38</f>
        <v>510</v>
      </c>
      <c r="F39" s="26" t="s">
        <v>50</v>
      </c>
      <c r="G39" s="136" t="s">
        <v>37</v>
      </c>
      <c r="H39" s="137" t="s">
        <v>59</v>
      </c>
      <c r="I39" s="48"/>
      <c r="J39" s="131">
        <f>J37-J36</f>
        <v>690</v>
      </c>
      <c r="K39" s="54"/>
      <c r="N39" s="4"/>
    </row>
    <row r="40" spans="2:14" ht="22.5" customHeight="1" x14ac:dyDescent="0.25">
      <c r="B40" s="3" t="s">
        <v>93</v>
      </c>
      <c r="C40" s="3"/>
      <c r="D40" s="3"/>
      <c r="E40" s="63" t="str">
        <f>IF(E39&lt;E37,"NE","ANO")</f>
        <v>ANO</v>
      </c>
      <c r="G40" s="136"/>
      <c r="H40" s="137"/>
      <c r="I40" s="48"/>
      <c r="J40" s="132"/>
      <c r="K40" s="54"/>
    </row>
    <row r="41" spans="2:14" ht="24" customHeight="1" x14ac:dyDescent="0.25">
      <c r="B41" s="3" t="s">
        <v>39</v>
      </c>
      <c r="C41" s="3"/>
      <c r="D41" s="47" t="s">
        <v>57</v>
      </c>
      <c r="E41" s="63">
        <f>IF(E40="ANO",0,E37-E39)</f>
        <v>0</v>
      </c>
      <c r="F41" s="26" t="s">
        <v>51</v>
      </c>
      <c r="K41" s="54"/>
    </row>
    <row r="42" spans="2:14" ht="9.75" customHeight="1" x14ac:dyDescent="0.25">
      <c r="E42" s="34"/>
    </row>
    <row r="43" spans="2:14" ht="24" customHeight="1" x14ac:dyDescent="0.25">
      <c r="B43" s="3" t="s">
        <v>109</v>
      </c>
      <c r="C43" s="3"/>
      <c r="D43" s="67"/>
      <c r="E43" s="63">
        <f>E37-E38</f>
        <v>351</v>
      </c>
      <c r="F43" s="26"/>
      <c r="K43" s="54"/>
    </row>
  </sheetData>
  <mergeCells count="23">
    <mergeCell ref="K23:K34"/>
    <mergeCell ref="I23:I34"/>
    <mergeCell ref="B30:D30"/>
    <mergeCell ref="B33:D33"/>
    <mergeCell ref="H36:I36"/>
    <mergeCell ref="B23:D23"/>
    <mergeCell ref="B24:D24"/>
    <mergeCell ref="B25:D25"/>
    <mergeCell ref="G39:G40"/>
    <mergeCell ref="H39:H40"/>
    <mergeCell ref="J39:J40"/>
    <mergeCell ref="B34:D34"/>
    <mergeCell ref="B26:D26"/>
    <mergeCell ref="B27:D27"/>
    <mergeCell ref="B28:D28"/>
    <mergeCell ref="B29:D29"/>
    <mergeCell ref="B31:D31"/>
    <mergeCell ref="B32:D32"/>
    <mergeCell ref="B4:C4"/>
    <mergeCell ref="B5:C5"/>
    <mergeCell ref="B7:C7"/>
    <mergeCell ref="H7:I7"/>
    <mergeCell ref="K14:K22"/>
  </mergeCells>
  <pageMargins left="0.7" right="0.7" top="0.78740157499999996" bottom="0.78740157499999996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zoomScaleNormal="100" workbookViewId="0">
      <pane xSplit="1" ySplit="9" topLeftCell="B21" activePane="bottomRight" state="frozen"/>
      <selection pane="topRight" activeCell="B1" sqref="B1"/>
      <selection pane="bottomLeft" activeCell="A10" sqref="A10"/>
      <selection pane="bottomRight" activeCell="O30" sqref="O30"/>
    </sheetView>
  </sheetViews>
  <sheetFormatPr defaultRowHeight="15" x14ac:dyDescent="0.25"/>
  <cols>
    <col min="1" max="1" width="9.140625" style="1"/>
    <col min="2" max="2" width="7.42578125" style="1" customWidth="1"/>
    <col min="3" max="3" width="13.85546875" style="1" customWidth="1"/>
    <col min="4" max="4" width="9.140625" style="5"/>
    <col min="5" max="5" width="9.140625" style="5" customWidth="1"/>
    <col min="6" max="6" width="9.140625" style="1"/>
    <col min="7" max="7" width="26.5703125" style="1" customWidth="1"/>
    <col min="8" max="8" width="9.140625" style="5"/>
    <col min="9" max="9" width="2.5703125" style="54" customWidth="1"/>
    <col min="10" max="10" width="9.140625" style="5"/>
    <col min="11" max="11" width="3" style="26" customWidth="1"/>
    <col min="12" max="12" width="2.28515625" style="1" customWidth="1"/>
    <col min="13" max="16384" width="9.140625" style="1"/>
  </cols>
  <sheetData>
    <row r="1" spans="2:14" ht="7.5" customHeight="1" x14ac:dyDescent="0.25"/>
    <row r="2" spans="2:14" ht="18.75" x14ac:dyDescent="0.25">
      <c r="B2" s="2" t="s">
        <v>75</v>
      </c>
      <c r="K2" s="35" t="s">
        <v>60</v>
      </c>
    </row>
    <row r="3" spans="2:14" ht="9" customHeight="1" x14ac:dyDescent="0.25"/>
    <row r="4" spans="2:14" ht="22.5" customHeight="1" x14ac:dyDescent="0.25">
      <c r="B4" s="129" t="s">
        <v>34</v>
      </c>
      <c r="C4" s="129"/>
      <c r="D4" s="58" t="s">
        <v>99</v>
      </c>
      <c r="E4" s="42"/>
      <c r="F4" s="43"/>
      <c r="G4" s="43"/>
      <c r="H4" s="42"/>
      <c r="I4" s="44"/>
      <c r="J4" s="42"/>
      <c r="K4" s="45"/>
    </row>
    <row r="5" spans="2:14" ht="22.5" customHeight="1" x14ac:dyDescent="0.25">
      <c r="B5" s="129" t="s">
        <v>35</v>
      </c>
      <c r="C5" s="129"/>
      <c r="D5" s="58" t="s">
        <v>100</v>
      </c>
      <c r="E5" s="42"/>
      <c r="F5" s="43"/>
      <c r="G5" s="43"/>
      <c r="H5" s="42"/>
      <c r="I5" s="44"/>
      <c r="J5" s="42"/>
      <c r="K5" s="45"/>
    </row>
    <row r="6" spans="2:14" ht="8.25" customHeight="1" x14ac:dyDescent="0.25"/>
    <row r="7" spans="2:14" ht="15.75" thickBot="1" x14ac:dyDescent="0.3">
      <c r="B7" s="130" t="s">
        <v>40</v>
      </c>
      <c r="C7" s="130"/>
      <c r="D7" s="54" t="s">
        <v>1</v>
      </c>
      <c r="E7" s="54" t="s">
        <v>3</v>
      </c>
      <c r="F7" s="54" t="s">
        <v>32</v>
      </c>
      <c r="G7" s="26" t="s">
        <v>41</v>
      </c>
      <c r="H7" s="130" t="s">
        <v>31</v>
      </c>
      <c r="I7" s="130"/>
      <c r="J7" s="70" t="s">
        <v>3</v>
      </c>
      <c r="K7" s="70"/>
    </row>
    <row r="8" spans="2:14" ht="22.5" customHeight="1" x14ac:dyDescent="0.25">
      <c r="B8" s="14" t="s">
        <v>2</v>
      </c>
      <c r="C8" s="15" t="s">
        <v>0</v>
      </c>
      <c r="D8" s="16">
        <v>802</v>
      </c>
      <c r="E8" s="17">
        <v>0</v>
      </c>
      <c r="F8" s="16" t="s">
        <v>33</v>
      </c>
      <c r="G8" s="18" t="s">
        <v>73</v>
      </c>
      <c r="H8" s="29">
        <v>0.42222222222222222</v>
      </c>
      <c r="I8" s="37" t="s">
        <v>42</v>
      </c>
      <c r="J8" s="16"/>
      <c r="K8" s="32"/>
      <c r="N8" s="64"/>
    </row>
    <row r="9" spans="2:14" ht="22.5" customHeight="1" thickBot="1" x14ac:dyDescent="0.3">
      <c r="B9" s="25" t="s">
        <v>30</v>
      </c>
      <c r="C9" s="12" t="s">
        <v>0</v>
      </c>
      <c r="D9" s="11">
        <v>802</v>
      </c>
      <c r="E9" s="30">
        <v>0</v>
      </c>
      <c r="F9" s="11" t="s">
        <v>33</v>
      </c>
      <c r="G9" s="13" t="s">
        <v>73</v>
      </c>
      <c r="H9" s="31">
        <v>0.73958333333333337</v>
      </c>
      <c r="I9" s="38" t="s">
        <v>43</v>
      </c>
      <c r="J9" s="11"/>
      <c r="K9" s="33"/>
    </row>
    <row r="10" spans="2:14" ht="22.5" customHeight="1" x14ac:dyDescent="0.25">
      <c r="B10" s="14" t="s">
        <v>17</v>
      </c>
      <c r="C10" s="15" t="s">
        <v>8</v>
      </c>
      <c r="D10" s="16">
        <v>1072</v>
      </c>
      <c r="E10" s="16">
        <v>100</v>
      </c>
      <c r="F10" s="16" t="s">
        <v>33</v>
      </c>
      <c r="G10" s="18" t="s">
        <v>16</v>
      </c>
      <c r="H10" s="16"/>
      <c r="I10" s="49"/>
      <c r="J10" s="6">
        <v>100</v>
      </c>
      <c r="K10" s="55" t="s">
        <v>44</v>
      </c>
    </row>
    <row r="11" spans="2:14" ht="22.5" customHeight="1" x14ac:dyDescent="0.25">
      <c r="B11" s="23" t="s">
        <v>18</v>
      </c>
      <c r="C11" s="24" t="s">
        <v>6</v>
      </c>
      <c r="D11" s="69">
        <v>1040</v>
      </c>
      <c r="E11" s="69">
        <v>100</v>
      </c>
      <c r="F11" s="69" t="s">
        <v>33</v>
      </c>
      <c r="G11" s="10" t="s">
        <v>64</v>
      </c>
      <c r="H11" s="69"/>
      <c r="I11" s="50"/>
      <c r="J11" s="8">
        <v>100</v>
      </c>
      <c r="K11" s="56"/>
    </row>
    <row r="12" spans="2:14" ht="22.5" customHeight="1" x14ac:dyDescent="0.25">
      <c r="B12" s="23" t="s">
        <v>19</v>
      </c>
      <c r="C12" s="24" t="s">
        <v>4</v>
      </c>
      <c r="D12" s="69">
        <v>1033</v>
      </c>
      <c r="E12" s="69">
        <v>100</v>
      </c>
      <c r="F12" s="69" t="s">
        <v>33</v>
      </c>
      <c r="G12" s="10" t="s">
        <v>16</v>
      </c>
      <c r="H12" s="69"/>
      <c r="I12" s="50"/>
      <c r="J12" s="8">
        <v>100</v>
      </c>
      <c r="K12" s="56"/>
    </row>
    <row r="13" spans="2:14" ht="22.5" customHeight="1" thickBot="1" x14ac:dyDescent="0.3">
      <c r="B13" s="25" t="s">
        <v>20</v>
      </c>
      <c r="C13" s="12" t="s">
        <v>72</v>
      </c>
      <c r="D13" s="11">
        <v>1006</v>
      </c>
      <c r="E13" s="11">
        <v>100</v>
      </c>
      <c r="F13" s="11" t="s">
        <v>33</v>
      </c>
      <c r="G13" s="13" t="s">
        <v>65</v>
      </c>
      <c r="H13" s="11"/>
      <c r="I13" s="51"/>
      <c r="J13" s="9">
        <v>100</v>
      </c>
      <c r="K13" s="57"/>
    </row>
    <row r="14" spans="2:14" ht="22.5" customHeight="1" x14ac:dyDescent="0.25">
      <c r="B14" s="14" t="s">
        <v>21</v>
      </c>
      <c r="C14" s="15" t="s">
        <v>10</v>
      </c>
      <c r="D14" s="16">
        <v>992</v>
      </c>
      <c r="E14" s="16">
        <v>20</v>
      </c>
      <c r="F14" s="16" t="s">
        <v>33</v>
      </c>
      <c r="G14" s="18" t="s">
        <v>66</v>
      </c>
      <c r="H14" s="16"/>
      <c r="I14" s="49"/>
      <c r="J14" s="6">
        <v>20</v>
      </c>
      <c r="K14" s="116" t="s">
        <v>45</v>
      </c>
    </row>
    <row r="15" spans="2:14" ht="22.5" customHeight="1" x14ac:dyDescent="0.25">
      <c r="B15" s="23" t="s">
        <v>23</v>
      </c>
      <c r="C15" s="24" t="s">
        <v>7</v>
      </c>
      <c r="D15" s="69">
        <v>985</v>
      </c>
      <c r="E15" s="69">
        <v>20</v>
      </c>
      <c r="F15" s="69" t="s">
        <v>33</v>
      </c>
      <c r="G15" s="10" t="s">
        <v>74</v>
      </c>
      <c r="H15" s="69"/>
      <c r="I15" s="50"/>
      <c r="J15" s="8">
        <v>20</v>
      </c>
      <c r="K15" s="117"/>
    </row>
    <row r="16" spans="2:14" ht="22.5" customHeight="1" x14ac:dyDescent="0.25">
      <c r="B16" s="23" t="s">
        <v>22</v>
      </c>
      <c r="C16" s="24" t="s">
        <v>12</v>
      </c>
      <c r="D16" s="69">
        <v>982</v>
      </c>
      <c r="E16" s="69">
        <v>20</v>
      </c>
      <c r="F16" s="69" t="s">
        <v>33</v>
      </c>
      <c r="G16" s="10" t="s">
        <v>68</v>
      </c>
      <c r="H16" s="69"/>
      <c r="I16" s="50"/>
      <c r="J16" s="8">
        <v>20</v>
      </c>
      <c r="K16" s="117"/>
    </row>
    <row r="17" spans="2:13" ht="22.5" customHeight="1" x14ac:dyDescent="0.25">
      <c r="B17" s="23" t="s">
        <v>24</v>
      </c>
      <c r="C17" s="24" t="s">
        <v>5</v>
      </c>
      <c r="D17" s="69">
        <v>959</v>
      </c>
      <c r="E17" s="69">
        <v>20</v>
      </c>
      <c r="F17" s="69" t="s">
        <v>33</v>
      </c>
      <c r="G17" s="10" t="s">
        <v>69</v>
      </c>
      <c r="H17" s="69"/>
      <c r="I17" s="50"/>
      <c r="J17" s="8">
        <v>20</v>
      </c>
      <c r="K17" s="117"/>
    </row>
    <row r="18" spans="2:13" ht="22.5" customHeight="1" x14ac:dyDescent="0.25">
      <c r="B18" s="23" t="s">
        <v>26</v>
      </c>
      <c r="C18" s="24" t="s">
        <v>14</v>
      </c>
      <c r="D18" s="69">
        <v>959</v>
      </c>
      <c r="E18" s="69">
        <v>20</v>
      </c>
      <c r="F18" s="69" t="s">
        <v>33</v>
      </c>
      <c r="G18" s="10" t="s">
        <v>16</v>
      </c>
      <c r="H18" s="69"/>
      <c r="I18" s="50"/>
      <c r="J18" s="8">
        <v>20</v>
      </c>
      <c r="K18" s="117"/>
    </row>
    <row r="19" spans="2:13" ht="22.5" customHeight="1" x14ac:dyDescent="0.25">
      <c r="B19" s="23" t="s">
        <v>25</v>
      </c>
      <c r="C19" s="24" t="s">
        <v>13</v>
      </c>
      <c r="D19" s="69">
        <v>959</v>
      </c>
      <c r="E19" s="69">
        <v>20</v>
      </c>
      <c r="F19" s="69" t="s">
        <v>33</v>
      </c>
      <c r="G19" s="10" t="s">
        <v>70</v>
      </c>
      <c r="H19" s="69"/>
      <c r="I19" s="50"/>
      <c r="J19" s="8">
        <v>20</v>
      </c>
      <c r="K19" s="117"/>
    </row>
    <row r="20" spans="2:13" ht="22.5" customHeight="1" x14ac:dyDescent="0.25">
      <c r="B20" s="23" t="s">
        <v>28</v>
      </c>
      <c r="C20" s="24" t="s">
        <v>11</v>
      </c>
      <c r="D20" s="69">
        <v>955</v>
      </c>
      <c r="E20" s="69">
        <v>20</v>
      </c>
      <c r="F20" s="69" t="s">
        <v>33</v>
      </c>
      <c r="G20" s="10" t="s">
        <v>67</v>
      </c>
      <c r="H20" s="69"/>
      <c r="I20" s="50"/>
      <c r="J20" s="8">
        <v>20</v>
      </c>
      <c r="K20" s="117"/>
    </row>
    <row r="21" spans="2:13" ht="22.5" customHeight="1" x14ac:dyDescent="0.25">
      <c r="B21" s="23" t="s">
        <v>27</v>
      </c>
      <c r="C21" s="24" t="s">
        <v>9</v>
      </c>
      <c r="D21" s="69">
        <v>955</v>
      </c>
      <c r="E21" s="69">
        <v>20</v>
      </c>
      <c r="F21" s="69" t="s">
        <v>33</v>
      </c>
      <c r="G21" s="10" t="s">
        <v>71</v>
      </c>
      <c r="H21" s="69"/>
      <c r="I21" s="50"/>
      <c r="J21" s="8">
        <v>20</v>
      </c>
      <c r="K21" s="117"/>
    </row>
    <row r="22" spans="2:13" ht="22.5" customHeight="1" thickBot="1" x14ac:dyDescent="0.3">
      <c r="B22" s="19" t="s">
        <v>29</v>
      </c>
      <c r="C22" s="20" t="s">
        <v>15</v>
      </c>
      <c r="D22" s="21">
        <v>953</v>
      </c>
      <c r="E22" s="21">
        <v>20</v>
      </c>
      <c r="F22" s="21" t="s">
        <v>33</v>
      </c>
      <c r="G22" s="22" t="s">
        <v>16</v>
      </c>
      <c r="H22" s="21"/>
      <c r="I22" s="28"/>
      <c r="J22" s="7">
        <v>20</v>
      </c>
      <c r="K22" s="118"/>
    </row>
    <row r="23" spans="2:13" ht="22.5" customHeight="1" x14ac:dyDescent="0.25">
      <c r="B23" s="119" t="s">
        <v>78</v>
      </c>
      <c r="C23" s="120"/>
      <c r="D23" s="120"/>
      <c r="E23" s="16">
        <v>10</v>
      </c>
      <c r="F23" s="16" t="s">
        <v>61</v>
      </c>
      <c r="G23" s="39" t="s">
        <v>63</v>
      </c>
      <c r="H23" s="59">
        <v>15</v>
      </c>
      <c r="I23" s="121" t="s">
        <v>46</v>
      </c>
      <c r="J23" s="6">
        <v>10</v>
      </c>
      <c r="K23" s="116" t="s">
        <v>47</v>
      </c>
    </row>
    <row r="24" spans="2:13" ht="22.5" customHeight="1" x14ac:dyDescent="0.25">
      <c r="B24" s="124" t="s">
        <v>79</v>
      </c>
      <c r="C24" s="125"/>
      <c r="D24" s="125"/>
      <c r="E24" s="69">
        <v>10</v>
      </c>
      <c r="F24" s="69" t="s">
        <v>61</v>
      </c>
      <c r="G24" s="40" t="s">
        <v>63</v>
      </c>
      <c r="H24" s="60">
        <v>15</v>
      </c>
      <c r="I24" s="122"/>
      <c r="J24" s="8">
        <v>10</v>
      </c>
      <c r="K24" s="117"/>
    </row>
    <row r="25" spans="2:13" ht="22.5" customHeight="1" x14ac:dyDescent="0.25">
      <c r="B25" s="124" t="s">
        <v>80</v>
      </c>
      <c r="C25" s="125"/>
      <c r="D25" s="125"/>
      <c r="E25" s="71">
        <v>10</v>
      </c>
      <c r="F25" s="71" t="s">
        <v>61</v>
      </c>
      <c r="G25" s="40" t="s">
        <v>63</v>
      </c>
      <c r="H25" s="60" t="s">
        <v>33</v>
      </c>
      <c r="I25" s="122"/>
      <c r="J25" s="8">
        <v>10</v>
      </c>
      <c r="K25" s="117"/>
      <c r="M25" s="1" t="s">
        <v>90</v>
      </c>
    </row>
    <row r="26" spans="2:13" ht="22.5" customHeight="1" x14ac:dyDescent="0.25">
      <c r="B26" s="124" t="s">
        <v>81</v>
      </c>
      <c r="C26" s="125"/>
      <c r="D26" s="125"/>
      <c r="E26" s="69">
        <v>10</v>
      </c>
      <c r="F26" s="69" t="s">
        <v>61</v>
      </c>
      <c r="G26" s="40" t="s">
        <v>63</v>
      </c>
      <c r="H26" s="60">
        <v>15</v>
      </c>
      <c r="I26" s="122"/>
      <c r="J26" s="8">
        <v>10</v>
      </c>
      <c r="K26" s="117"/>
    </row>
    <row r="27" spans="2:13" ht="22.5" customHeight="1" x14ac:dyDescent="0.25">
      <c r="B27" s="124" t="s">
        <v>101</v>
      </c>
      <c r="C27" s="125"/>
      <c r="D27" s="125"/>
      <c r="E27" s="69">
        <v>10</v>
      </c>
      <c r="F27" s="69" t="s">
        <v>61</v>
      </c>
      <c r="G27" s="40" t="s">
        <v>63</v>
      </c>
      <c r="H27" s="60">
        <v>15</v>
      </c>
      <c r="I27" s="122"/>
      <c r="J27" s="8">
        <v>10</v>
      </c>
      <c r="K27" s="117"/>
    </row>
    <row r="28" spans="2:13" ht="22.5" customHeight="1" x14ac:dyDescent="0.25">
      <c r="B28" s="124" t="s">
        <v>102</v>
      </c>
      <c r="C28" s="125"/>
      <c r="D28" s="125"/>
      <c r="E28" s="69">
        <v>10</v>
      </c>
      <c r="F28" s="69" t="s">
        <v>61</v>
      </c>
      <c r="G28" s="40" t="s">
        <v>63</v>
      </c>
      <c r="H28" s="60">
        <v>15</v>
      </c>
      <c r="I28" s="122"/>
      <c r="J28" s="8">
        <v>10</v>
      </c>
      <c r="K28" s="117"/>
    </row>
    <row r="29" spans="2:13" ht="22.5" customHeight="1" x14ac:dyDescent="0.25">
      <c r="B29" s="124" t="s">
        <v>84</v>
      </c>
      <c r="C29" s="125"/>
      <c r="D29" s="125"/>
      <c r="E29" s="69">
        <v>10</v>
      </c>
      <c r="F29" s="69" t="s">
        <v>61</v>
      </c>
      <c r="G29" s="40" t="s">
        <v>63</v>
      </c>
      <c r="H29" s="60">
        <v>15</v>
      </c>
      <c r="I29" s="122"/>
      <c r="J29" s="8">
        <v>10</v>
      </c>
      <c r="K29" s="117"/>
    </row>
    <row r="30" spans="2:13" ht="22.5" customHeight="1" x14ac:dyDescent="0.25">
      <c r="B30" s="124" t="s">
        <v>103</v>
      </c>
      <c r="C30" s="125"/>
      <c r="D30" s="125"/>
      <c r="E30" s="69">
        <v>10</v>
      </c>
      <c r="F30" s="69" t="s">
        <v>61</v>
      </c>
      <c r="G30" s="40" t="s">
        <v>63</v>
      </c>
      <c r="H30" s="60">
        <v>15</v>
      </c>
      <c r="I30" s="122"/>
      <c r="J30" s="8">
        <v>10</v>
      </c>
      <c r="K30" s="117"/>
    </row>
    <row r="31" spans="2:13" ht="22.5" customHeight="1" x14ac:dyDescent="0.25">
      <c r="B31" s="126" t="s">
        <v>88</v>
      </c>
      <c r="C31" s="127"/>
      <c r="D31" s="128"/>
      <c r="E31" s="69">
        <v>10</v>
      </c>
      <c r="F31" s="69" t="s">
        <v>61</v>
      </c>
      <c r="G31" s="40" t="s">
        <v>63</v>
      </c>
      <c r="H31" s="60">
        <v>15</v>
      </c>
      <c r="I31" s="122"/>
      <c r="J31" s="8">
        <v>10</v>
      </c>
      <c r="K31" s="117"/>
    </row>
    <row r="32" spans="2:13" ht="22.5" customHeight="1" x14ac:dyDescent="0.25">
      <c r="B32" s="124"/>
      <c r="C32" s="125"/>
      <c r="D32" s="125"/>
      <c r="E32" s="69"/>
      <c r="F32" s="69"/>
      <c r="G32" s="40"/>
      <c r="H32" s="60"/>
      <c r="I32" s="122"/>
      <c r="J32" s="8"/>
      <c r="K32" s="117"/>
    </row>
    <row r="33" spans="2:14" ht="22.5" customHeight="1" thickBot="1" x14ac:dyDescent="0.3">
      <c r="B33" s="133"/>
      <c r="C33" s="134"/>
      <c r="D33" s="134"/>
      <c r="E33" s="11"/>
      <c r="F33" s="11"/>
      <c r="G33" s="41"/>
      <c r="H33" s="61"/>
      <c r="I33" s="123"/>
      <c r="J33" s="9"/>
      <c r="K33" s="118"/>
    </row>
    <row r="34" spans="2:14" ht="22.5" customHeight="1" x14ac:dyDescent="0.25">
      <c r="E34" s="66"/>
    </row>
    <row r="35" spans="2:14" ht="22.5" customHeight="1" x14ac:dyDescent="0.25">
      <c r="B35" s="3" t="s">
        <v>36</v>
      </c>
      <c r="C35" s="3"/>
      <c r="D35" s="67" t="s">
        <v>54</v>
      </c>
      <c r="E35" s="65">
        <f>H9-H8</f>
        <v>0.31736111111111115</v>
      </c>
      <c r="F35" s="26"/>
      <c r="G35" s="3" t="s">
        <v>38</v>
      </c>
      <c r="H35" s="135" t="s">
        <v>62</v>
      </c>
      <c r="I35" s="135"/>
      <c r="J35" s="63">
        <f>E40*2</f>
        <v>0</v>
      </c>
      <c r="K35" s="26" t="s">
        <v>52</v>
      </c>
    </row>
    <row r="36" spans="2:14" ht="22.5" customHeight="1" x14ac:dyDescent="0.25">
      <c r="B36" s="36" t="s">
        <v>95</v>
      </c>
      <c r="C36" s="36"/>
      <c r="D36" s="68"/>
      <c r="E36" s="63">
        <v>457</v>
      </c>
      <c r="F36" s="26" t="s">
        <v>48</v>
      </c>
      <c r="G36" s="3" t="s">
        <v>55</v>
      </c>
      <c r="H36" s="67" t="s">
        <v>58</v>
      </c>
      <c r="I36" s="67"/>
      <c r="J36" s="46">
        <f>SUM(J10:J33)</f>
        <v>670</v>
      </c>
      <c r="K36" s="26" t="s">
        <v>53</v>
      </c>
    </row>
    <row r="37" spans="2:14" ht="22.5" customHeight="1" x14ac:dyDescent="0.25">
      <c r="B37" s="3" t="s">
        <v>94</v>
      </c>
      <c r="C37" s="3"/>
      <c r="D37" s="27" t="s">
        <v>56</v>
      </c>
      <c r="E37" s="62">
        <f>SUM(H23:H33)</f>
        <v>120</v>
      </c>
      <c r="F37" s="26" t="s">
        <v>49</v>
      </c>
      <c r="H37" s="1"/>
      <c r="I37" s="1"/>
      <c r="J37" s="1"/>
      <c r="K37" s="1"/>
    </row>
    <row r="38" spans="2:14" ht="22.5" customHeight="1" x14ac:dyDescent="0.25">
      <c r="B38" s="36" t="s">
        <v>91</v>
      </c>
      <c r="C38" s="36"/>
      <c r="D38" s="68" t="s">
        <v>92</v>
      </c>
      <c r="E38" s="63">
        <f>360+E37</f>
        <v>480</v>
      </c>
      <c r="F38" s="26" t="s">
        <v>50</v>
      </c>
      <c r="G38" s="136" t="s">
        <v>37</v>
      </c>
      <c r="H38" s="137" t="s">
        <v>59</v>
      </c>
      <c r="I38" s="68"/>
      <c r="J38" s="131">
        <f>J36-J35</f>
        <v>670</v>
      </c>
      <c r="K38" s="54"/>
      <c r="N38" s="4"/>
    </row>
    <row r="39" spans="2:14" ht="22.5" customHeight="1" x14ac:dyDescent="0.25">
      <c r="B39" s="3" t="s">
        <v>93</v>
      </c>
      <c r="C39" s="3"/>
      <c r="D39" s="3"/>
      <c r="E39" s="63" t="str">
        <f>IF(E38&lt;E36,"NE","ANO")</f>
        <v>ANO</v>
      </c>
      <c r="G39" s="136"/>
      <c r="H39" s="137"/>
      <c r="I39" s="68"/>
      <c r="J39" s="132"/>
      <c r="K39" s="54"/>
    </row>
    <row r="40" spans="2:14" ht="24" customHeight="1" x14ac:dyDescent="0.25">
      <c r="B40" s="3" t="s">
        <v>39</v>
      </c>
      <c r="C40" s="3"/>
      <c r="D40" s="67" t="s">
        <v>57</v>
      </c>
      <c r="E40" s="63">
        <f>IF(E39="ANO",0,E36-E38)</f>
        <v>0</v>
      </c>
      <c r="F40" s="26" t="s">
        <v>51</v>
      </c>
      <c r="K40" s="54"/>
    </row>
    <row r="41" spans="2:14" x14ac:dyDescent="0.25">
      <c r="E41" s="34"/>
    </row>
    <row r="42" spans="2:14" ht="24" customHeight="1" x14ac:dyDescent="0.25">
      <c r="B42" s="3" t="s">
        <v>109</v>
      </c>
      <c r="C42" s="3"/>
      <c r="D42" s="67"/>
      <c r="E42" s="63">
        <f>E36-E37</f>
        <v>337</v>
      </c>
      <c r="F42" s="26"/>
      <c r="K42" s="54"/>
    </row>
  </sheetData>
  <mergeCells count="22">
    <mergeCell ref="K14:K22"/>
    <mergeCell ref="B23:D23"/>
    <mergeCell ref="I23:I33"/>
    <mergeCell ref="K23:K33"/>
    <mergeCell ref="B24:D24"/>
    <mergeCell ref="B26:D26"/>
    <mergeCell ref="B32:D32"/>
    <mergeCell ref="B28:D28"/>
    <mergeCell ref="B29:D29"/>
    <mergeCell ref="B30:D30"/>
    <mergeCell ref="B31:D31"/>
    <mergeCell ref="B4:C4"/>
    <mergeCell ref="B5:C5"/>
    <mergeCell ref="B7:C7"/>
    <mergeCell ref="H7:I7"/>
    <mergeCell ref="B27:D27"/>
    <mergeCell ref="B25:D25"/>
    <mergeCell ref="J38:J39"/>
    <mergeCell ref="B33:D33"/>
    <mergeCell ref="H35:I35"/>
    <mergeCell ref="G38:G39"/>
    <mergeCell ref="H38:H39"/>
  </mergeCells>
  <pageMargins left="0.7" right="0.7" top="0.78740157499999996" bottom="0.78740157499999996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37"/>
  <sheetViews>
    <sheetView zoomScaleNormal="100" workbookViewId="0">
      <pane xSplit="1" ySplit="9" topLeftCell="B18" activePane="bottomRight" state="frozen"/>
      <selection pane="topRight" activeCell="B1" sqref="B1"/>
      <selection pane="bottomLeft" activeCell="A10" sqref="A10"/>
      <selection pane="bottomRight" activeCell="B8" sqref="B8:D23"/>
    </sheetView>
  </sheetViews>
  <sheetFormatPr defaultRowHeight="15" x14ac:dyDescent="0.25"/>
  <cols>
    <col min="1" max="1" width="9.140625" style="1"/>
    <col min="2" max="2" width="7.42578125" style="1" customWidth="1"/>
    <col min="3" max="3" width="13.85546875" style="1" customWidth="1"/>
    <col min="4" max="4" width="9.140625" style="5"/>
    <col min="5" max="5" width="9.140625" style="5" customWidth="1"/>
    <col min="6" max="6" width="9.140625" style="1"/>
    <col min="7" max="7" width="26.5703125" style="1" customWidth="1"/>
    <col min="8" max="8" width="9.140625" style="5"/>
    <col min="9" max="9" width="2.5703125" style="54" customWidth="1"/>
    <col min="10" max="10" width="9.140625" style="5"/>
    <col min="11" max="11" width="3" style="26" customWidth="1"/>
    <col min="12" max="12" width="2.28515625" style="1" customWidth="1"/>
    <col min="13" max="16384" width="9.140625" style="1"/>
  </cols>
  <sheetData>
    <row r="1" spans="2:14" ht="7.5" customHeight="1" x14ac:dyDescent="0.25"/>
    <row r="2" spans="2:14" ht="18.75" x14ac:dyDescent="0.25">
      <c r="B2" s="2" t="s">
        <v>75</v>
      </c>
      <c r="K2" s="35" t="s">
        <v>60</v>
      </c>
    </row>
    <row r="3" spans="2:14" ht="9" customHeight="1" x14ac:dyDescent="0.25"/>
    <row r="4" spans="2:14" ht="22.5" customHeight="1" x14ac:dyDescent="0.25">
      <c r="B4" s="129" t="s">
        <v>34</v>
      </c>
      <c r="C4" s="129"/>
      <c r="D4" s="81" t="s">
        <v>97</v>
      </c>
      <c r="E4" s="82"/>
      <c r="F4" s="83"/>
      <c r="G4" s="83"/>
      <c r="H4" s="82"/>
      <c r="I4" s="84"/>
      <c r="J4" s="82"/>
      <c r="K4" s="85"/>
    </row>
    <row r="5" spans="2:14" ht="22.5" customHeight="1" x14ac:dyDescent="0.25">
      <c r="B5" s="129" t="s">
        <v>35</v>
      </c>
      <c r="C5" s="129"/>
      <c r="D5" s="81" t="s">
        <v>98</v>
      </c>
      <c r="E5" s="82"/>
      <c r="F5" s="83"/>
      <c r="G5" s="83"/>
      <c r="H5" s="82"/>
      <c r="I5" s="84"/>
      <c r="J5" s="82"/>
      <c r="K5" s="85"/>
    </row>
    <row r="6" spans="2:14" ht="8.25" customHeight="1" x14ac:dyDescent="0.25"/>
    <row r="7" spans="2:14" ht="15.75" thickBot="1" x14ac:dyDescent="0.3">
      <c r="B7" s="130" t="s">
        <v>40</v>
      </c>
      <c r="C7" s="130"/>
      <c r="D7" s="54" t="s">
        <v>1</v>
      </c>
      <c r="E7" s="54" t="s">
        <v>3</v>
      </c>
      <c r="F7" s="54" t="s">
        <v>32</v>
      </c>
      <c r="G7" s="26" t="s">
        <v>41</v>
      </c>
      <c r="H7" s="130" t="s">
        <v>31</v>
      </c>
      <c r="I7" s="130"/>
      <c r="J7" s="70" t="s">
        <v>3</v>
      </c>
      <c r="K7" s="70"/>
    </row>
    <row r="8" spans="2:14" ht="22.5" customHeight="1" x14ac:dyDescent="0.25">
      <c r="B8" s="14" t="s">
        <v>2</v>
      </c>
      <c r="C8" s="15" t="s">
        <v>0</v>
      </c>
      <c r="D8" s="16">
        <v>802</v>
      </c>
      <c r="E8" s="17">
        <v>0</v>
      </c>
      <c r="F8" s="16" t="s">
        <v>33</v>
      </c>
      <c r="G8" s="18" t="s">
        <v>73</v>
      </c>
      <c r="H8" s="86">
        <v>0.42222222222222222</v>
      </c>
      <c r="I8" s="37" t="s">
        <v>42</v>
      </c>
      <c r="J8" s="16"/>
      <c r="K8" s="32"/>
      <c r="N8" s="64"/>
    </row>
    <row r="9" spans="2:14" ht="22.5" customHeight="1" thickBot="1" x14ac:dyDescent="0.3">
      <c r="B9" s="25" t="s">
        <v>30</v>
      </c>
      <c r="C9" s="12" t="s">
        <v>0</v>
      </c>
      <c r="D9" s="11">
        <v>802</v>
      </c>
      <c r="E9" s="30">
        <v>0</v>
      </c>
      <c r="F9" s="11" t="s">
        <v>33</v>
      </c>
      <c r="G9" s="13" t="s">
        <v>73</v>
      </c>
      <c r="H9" s="87">
        <v>0.67499999999999993</v>
      </c>
      <c r="I9" s="38" t="s">
        <v>43</v>
      </c>
      <c r="J9" s="11"/>
      <c r="K9" s="33"/>
    </row>
    <row r="10" spans="2:14" ht="22.5" customHeight="1" x14ac:dyDescent="0.25">
      <c r="B10" s="14" t="s">
        <v>17</v>
      </c>
      <c r="C10" s="15" t="s">
        <v>8</v>
      </c>
      <c r="D10" s="16">
        <v>1072</v>
      </c>
      <c r="E10" s="16">
        <v>100</v>
      </c>
      <c r="F10" s="16" t="s">
        <v>33</v>
      </c>
      <c r="G10" s="18" t="s">
        <v>16</v>
      </c>
      <c r="H10" s="16"/>
      <c r="I10" s="49"/>
      <c r="J10" s="89">
        <v>100</v>
      </c>
      <c r="K10" s="55" t="s">
        <v>44</v>
      </c>
    </row>
    <row r="11" spans="2:14" ht="22.5" customHeight="1" x14ac:dyDescent="0.25">
      <c r="B11" s="23" t="s">
        <v>18</v>
      </c>
      <c r="C11" s="24" t="s">
        <v>6</v>
      </c>
      <c r="D11" s="69">
        <v>1040</v>
      </c>
      <c r="E11" s="69">
        <v>100</v>
      </c>
      <c r="F11" s="69" t="s">
        <v>33</v>
      </c>
      <c r="G11" s="10" t="s">
        <v>64</v>
      </c>
      <c r="H11" s="69"/>
      <c r="I11" s="50"/>
      <c r="J11" s="46">
        <v>100</v>
      </c>
      <c r="K11" s="56"/>
    </row>
    <row r="12" spans="2:14" ht="22.5" customHeight="1" x14ac:dyDescent="0.25">
      <c r="B12" s="23" t="s">
        <v>19</v>
      </c>
      <c r="C12" s="24" t="s">
        <v>4</v>
      </c>
      <c r="D12" s="69">
        <v>1033</v>
      </c>
      <c r="E12" s="69">
        <v>100</v>
      </c>
      <c r="F12" s="69" t="s">
        <v>33</v>
      </c>
      <c r="G12" s="10" t="s">
        <v>16</v>
      </c>
      <c r="H12" s="69"/>
      <c r="I12" s="50"/>
      <c r="J12" s="46">
        <v>100</v>
      </c>
      <c r="K12" s="56"/>
    </row>
    <row r="13" spans="2:14" ht="22.5" customHeight="1" thickBot="1" x14ac:dyDescent="0.3">
      <c r="B13" s="25" t="s">
        <v>20</v>
      </c>
      <c r="C13" s="12" t="s">
        <v>72</v>
      </c>
      <c r="D13" s="11">
        <v>1006</v>
      </c>
      <c r="E13" s="11">
        <v>100</v>
      </c>
      <c r="F13" s="11" t="s">
        <v>33</v>
      </c>
      <c r="G13" s="13" t="s">
        <v>65</v>
      </c>
      <c r="H13" s="11"/>
      <c r="I13" s="51"/>
      <c r="J13" s="90">
        <v>100</v>
      </c>
      <c r="K13" s="57"/>
    </row>
    <row r="14" spans="2:14" ht="22.5" customHeight="1" x14ac:dyDescent="0.25">
      <c r="B14" s="14" t="s">
        <v>21</v>
      </c>
      <c r="C14" s="15" t="s">
        <v>10</v>
      </c>
      <c r="D14" s="16">
        <v>992</v>
      </c>
      <c r="E14" s="16">
        <v>20</v>
      </c>
      <c r="F14" s="16" t="s">
        <v>33</v>
      </c>
      <c r="G14" s="18" t="s">
        <v>66</v>
      </c>
      <c r="H14" s="16"/>
      <c r="I14" s="49"/>
      <c r="J14" s="89">
        <v>20</v>
      </c>
      <c r="K14" s="116" t="s">
        <v>45</v>
      </c>
    </row>
    <row r="15" spans="2:14" ht="22.5" customHeight="1" x14ac:dyDescent="0.25">
      <c r="B15" s="23" t="s">
        <v>23</v>
      </c>
      <c r="C15" s="24" t="s">
        <v>7</v>
      </c>
      <c r="D15" s="69">
        <v>985</v>
      </c>
      <c r="E15" s="69">
        <v>20</v>
      </c>
      <c r="F15" s="69" t="s">
        <v>33</v>
      </c>
      <c r="G15" s="10" t="s">
        <v>74</v>
      </c>
      <c r="H15" s="69"/>
      <c r="I15" s="50"/>
      <c r="J15" s="46">
        <v>20</v>
      </c>
      <c r="K15" s="117"/>
    </row>
    <row r="16" spans="2:14" ht="22.5" customHeight="1" x14ac:dyDescent="0.25">
      <c r="B16" s="23" t="s">
        <v>22</v>
      </c>
      <c r="C16" s="24" t="s">
        <v>12</v>
      </c>
      <c r="D16" s="69">
        <v>982</v>
      </c>
      <c r="E16" s="69">
        <v>20</v>
      </c>
      <c r="F16" s="69" t="s">
        <v>33</v>
      </c>
      <c r="G16" s="10" t="s">
        <v>68</v>
      </c>
      <c r="H16" s="69"/>
      <c r="I16" s="50"/>
      <c r="J16" s="46">
        <v>20</v>
      </c>
      <c r="K16" s="117"/>
    </row>
    <row r="17" spans="2:11" ht="22.5" customHeight="1" x14ac:dyDescent="0.25">
      <c r="B17" s="23" t="s">
        <v>24</v>
      </c>
      <c r="C17" s="24" t="s">
        <v>5</v>
      </c>
      <c r="D17" s="69">
        <v>959</v>
      </c>
      <c r="E17" s="69">
        <v>20</v>
      </c>
      <c r="F17" s="69" t="s">
        <v>33</v>
      </c>
      <c r="G17" s="10" t="s">
        <v>69</v>
      </c>
      <c r="H17" s="69"/>
      <c r="I17" s="50"/>
      <c r="J17" s="46">
        <v>20</v>
      </c>
      <c r="K17" s="117"/>
    </row>
    <row r="18" spans="2:11" ht="22.5" customHeight="1" x14ac:dyDescent="0.25">
      <c r="B18" s="23" t="s">
        <v>26</v>
      </c>
      <c r="C18" s="24" t="s">
        <v>14</v>
      </c>
      <c r="D18" s="69">
        <v>959</v>
      </c>
      <c r="E18" s="69">
        <v>20</v>
      </c>
      <c r="F18" s="69" t="s">
        <v>33</v>
      </c>
      <c r="G18" s="10" t="s">
        <v>16</v>
      </c>
      <c r="H18" s="69"/>
      <c r="I18" s="50"/>
      <c r="J18" s="46" t="s">
        <v>33</v>
      </c>
      <c r="K18" s="117"/>
    </row>
    <row r="19" spans="2:11" ht="22.5" customHeight="1" x14ac:dyDescent="0.25">
      <c r="B19" s="23" t="s">
        <v>25</v>
      </c>
      <c r="C19" s="24" t="s">
        <v>13</v>
      </c>
      <c r="D19" s="69">
        <v>959</v>
      </c>
      <c r="E19" s="69">
        <v>20</v>
      </c>
      <c r="F19" s="69" t="s">
        <v>33</v>
      </c>
      <c r="G19" s="10" t="s">
        <v>70</v>
      </c>
      <c r="H19" s="69"/>
      <c r="I19" s="50"/>
      <c r="J19" s="46">
        <v>20</v>
      </c>
      <c r="K19" s="117"/>
    </row>
    <row r="20" spans="2:11" ht="22.5" customHeight="1" x14ac:dyDescent="0.25">
      <c r="B20" s="23" t="s">
        <v>28</v>
      </c>
      <c r="C20" s="24" t="s">
        <v>11</v>
      </c>
      <c r="D20" s="69">
        <v>955</v>
      </c>
      <c r="E20" s="69">
        <v>20</v>
      </c>
      <c r="F20" s="69" t="s">
        <v>33</v>
      </c>
      <c r="G20" s="10" t="s">
        <v>67</v>
      </c>
      <c r="H20" s="69"/>
      <c r="I20" s="50"/>
      <c r="J20" s="46">
        <v>20</v>
      </c>
      <c r="K20" s="117"/>
    </row>
    <row r="21" spans="2:11" ht="22.5" customHeight="1" x14ac:dyDescent="0.25">
      <c r="B21" s="23" t="s">
        <v>27</v>
      </c>
      <c r="C21" s="24" t="s">
        <v>9</v>
      </c>
      <c r="D21" s="69">
        <v>955</v>
      </c>
      <c r="E21" s="69">
        <v>20</v>
      </c>
      <c r="F21" s="69" t="s">
        <v>33</v>
      </c>
      <c r="G21" s="10" t="s">
        <v>71</v>
      </c>
      <c r="H21" s="69"/>
      <c r="I21" s="50"/>
      <c r="J21" s="46">
        <v>20</v>
      </c>
      <c r="K21" s="117"/>
    </row>
    <row r="22" spans="2:11" ht="22.5" customHeight="1" thickBot="1" x14ac:dyDescent="0.3">
      <c r="B22" s="19" t="s">
        <v>29</v>
      </c>
      <c r="C22" s="20" t="s">
        <v>15</v>
      </c>
      <c r="D22" s="21">
        <v>953</v>
      </c>
      <c r="E22" s="21">
        <v>20</v>
      </c>
      <c r="F22" s="21" t="s">
        <v>33</v>
      </c>
      <c r="G22" s="22" t="s">
        <v>16</v>
      </c>
      <c r="H22" s="21"/>
      <c r="I22" s="28"/>
      <c r="J22" s="88" t="s">
        <v>33</v>
      </c>
      <c r="K22" s="118"/>
    </row>
    <row r="23" spans="2:11" ht="22.5" customHeight="1" x14ac:dyDescent="0.25">
      <c r="B23" s="119" t="s">
        <v>79</v>
      </c>
      <c r="C23" s="120"/>
      <c r="D23" s="120"/>
      <c r="E23" s="16">
        <v>10</v>
      </c>
      <c r="F23" s="16" t="s">
        <v>61</v>
      </c>
      <c r="G23" s="39" t="s">
        <v>63</v>
      </c>
      <c r="H23" s="91">
        <v>15</v>
      </c>
      <c r="I23" s="121" t="s">
        <v>46</v>
      </c>
      <c r="J23" s="89">
        <v>10</v>
      </c>
      <c r="K23" s="116" t="s">
        <v>47</v>
      </c>
    </row>
    <row r="24" spans="2:11" ht="22.5" customHeight="1" x14ac:dyDescent="0.25">
      <c r="B24" s="124"/>
      <c r="C24" s="125"/>
      <c r="D24" s="125"/>
      <c r="E24" s="69"/>
      <c r="F24" s="69"/>
      <c r="G24" s="40"/>
      <c r="H24" s="62"/>
      <c r="I24" s="122"/>
      <c r="J24" s="46"/>
      <c r="K24" s="117"/>
    </row>
    <row r="25" spans="2:11" ht="22.5" customHeight="1" x14ac:dyDescent="0.25">
      <c r="B25" s="124"/>
      <c r="C25" s="125"/>
      <c r="D25" s="125"/>
      <c r="E25" s="69"/>
      <c r="F25" s="69"/>
      <c r="G25" s="40"/>
      <c r="H25" s="62"/>
      <c r="I25" s="122"/>
      <c r="J25" s="46"/>
      <c r="K25" s="117"/>
    </row>
    <row r="26" spans="2:11" ht="22.5" customHeight="1" x14ac:dyDescent="0.25">
      <c r="B26" s="124"/>
      <c r="C26" s="125"/>
      <c r="D26" s="125"/>
      <c r="E26" s="69"/>
      <c r="F26" s="69"/>
      <c r="G26" s="40"/>
      <c r="H26" s="62"/>
      <c r="I26" s="122"/>
      <c r="J26" s="46"/>
      <c r="K26" s="117"/>
    </row>
    <row r="27" spans="2:11" ht="22.5" customHeight="1" x14ac:dyDescent="0.25">
      <c r="B27" s="124"/>
      <c r="C27" s="125"/>
      <c r="D27" s="125"/>
      <c r="E27" s="69"/>
      <c r="F27" s="69"/>
      <c r="G27" s="40"/>
      <c r="H27" s="62"/>
      <c r="I27" s="122"/>
      <c r="J27" s="46"/>
      <c r="K27" s="117"/>
    </row>
    <row r="28" spans="2:11" ht="22.5" customHeight="1" thickBot="1" x14ac:dyDescent="0.3">
      <c r="B28" s="133"/>
      <c r="C28" s="134"/>
      <c r="D28" s="134"/>
      <c r="E28" s="11"/>
      <c r="F28" s="11"/>
      <c r="G28" s="41"/>
      <c r="H28" s="92"/>
      <c r="I28" s="123"/>
      <c r="J28" s="90"/>
      <c r="K28" s="118"/>
    </row>
    <row r="29" spans="2:11" ht="22.5" customHeight="1" x14ac:dyDescent="0.25">
      <c r="E29" s="66"/>
    </row>
    <row r="30" spans="2:11" ht="22.5" customHeight="1" x14ac:dyDescent="0.25">
      <c r="B30" s="3" t="s">
        <v>36</v>
      </c>
      <c r="C30" s="3"/>
      <c r="D30" s="67" t="s">
        <v>54</v>
      </c>
      <c r="E30" s="65">
        <f>H9-H8</f>
        <v>0.25277777777777771</v>
      </c>
      <c r="F30" s="26"/>
      <c r="G30" s="3" t="s">
        <v>38</v>
      </c>
      <c r="H30" s="135" t="s">
        <v>62</v>
      </c>
      <c r="I30" s="135"/>
      <c r="J30" s="63">
        <f>E35*2</f>
        <v>0</v>
      </c>
      <c r="K30" s="26" t="s">
        <v>52</v>
      </c>
    </row>
    <row r="31" spans="2:11" ht="22.5" customHeight="1" x14ac:dyDescent="0.25">
      <c r="B31" s="36" t="s">
        <v>95</v>
      </c>
      <c r="C31" s="36"/>
      <c r="D31" s="68"/>
      <c r="E31" s="63">
        <v>364</v>
      </c>
      <c r="F31" s="26" t="s">
        <v>48</v>
      </c>
      <c r="G31" s="3" t="s">
        <v>55</v>
      </c>
      <c r="H31" s="67" t="s">
        <v>58</v>
      </c>
      <c r="I31" s="67"/>
      <c r="J31" s="46">
        <f>SUM(J10:J28)</f>
        <v>550</v>
      </c>
      <c r="K31" s="26" t="s">
        <v>53</v>
      </c>
    </row>
    <row r="32" spans="2:11" ht="22.5" customHeight="1" x14ac:dyDescent="0.25">
      <c r="B32" s="3" t="s">
        <v>94</v>
      </c>
      <c r="C32" s="3"/>
      <c r="D32" s="27" t="s">
        <v>56</v>
      </c>
      <c r="E32" s="62">
        <f>SUM(H23:H28)</f>
        <v>15</v>
      </c>
      <c r="F32" s="26" t="s">
        <v>49</v>
      </c>
      <c r="H32" s="1"/>
      <c r="I32" s="1"/>
      <c r="J32" s="1"/>
      <c r="K32" s="1"/>
    </row>
    <row r="33" spans="2:14" ht="22.5" customHeight="1" x14ac:dyDescent="0.25">
      <c r="B33" s="36" t="s">
        <v>91</v>
      </c>
      <c r="C33" s="36"/>
      <c r="D33" s="68" t="s">
        <v>92</v>
      </c>
      <c r="E33" s="63">
        <f>360+E32</f>
        <v>375</v>
      </c>
      <c r="F33" s="26" t="s">
        <v>50</v>
      </c>
      <c r="G33" s="136" t="s">
        <v>37</v>
      </c>
      <c r="H33" s="137" t="s">
        <v>59</v>
      </c>
      <c r="I33" s="68"/>
      <c r="J33" s="131">
        <f>J31-J30</f>
        <v>550</v>
      </c>
      <c r="K33" s="54"/>
      <c r="N33" s="4"/>
    </row>
    <row r="34" spans="2:14" ht="22.5" customHeight="1" x14ac:dyDescent="0.25">
      <c r="B34" s="3" t="s">
        <v>93</v>
      </c>
      <c r="C34" s="3"/>
      <c r="D34" s="3"/>
      <c r="E34" s="63" t="str">
        <f>IF(E33&lt;E31,"NE","ANO")</f>
        <v>ANO</v>
      </c>
      <c r="G34" s="136"/>
      <c r="H34" s="137"/>
      <c r="I34" s="68"/>
      <c r="J34" s="132"/>
      <c r="K34" s="54"/>
    </row>
    <row r="35" spans="2:14" ht="24" customHeight="1" x14ac:dyDescent="0.25">
      <c r="B35" s="3" t="s">
        <v>39</v>
      </c>
      <c r="C35" s="3"/>
      <c r="D35" s="67" t="s">
        <v>57</v>
      </c>
      <c r="E35" s="63">
        <f>IF(E34="ANO",0,E31-E33)</f>
        <v>0</v>
      </c>
      <c r="F35" s="26" t="s">
        <v>51</v>
      </c>
      <c r="K35" s="54"/>
    </row>
    <row r="36" spans="2:14" x14ac:dyDescent="0.25">
      <c r="E36" s="34"/>
    </row>
    <row r="37" spans="2:14" ht="24" customHeight="1" x14ac:dyDescent="0.25">
      <c r="B37" s="3" t="s">
        <v>109</v>
      </c>
      <c r="C37" s="3"/>
      <c r="D37" s="67"/>
      <c r="E37" s="63">
        <f>E31-E32</f>
        <v>349</v>
      </c>
      <c r="F37" s="26"/>
      <c r="K37" s="54"/>
    </row>
  </sheetData>
  <mergeCells count="17">
    <mergeCell ref="K14:K22"/>
    <mergeCell ref="B23:D23"/>
    <mergeCell ref="I23:I28"/>
    <mergeCell ref="K23:K28"/>
    <mergeCell ref="B24:D24"/>
    <mergeCell ref="B25:D25"/>
    <mergeCell ref="B4:C4"/>
    <mergeCell ref="B5:C5"/>
    <mergeCell ref="B7:C7"/>
    <mergeCell ref="H7:I7"/>
    <mergeCell ref="B26:D26"/>
    <mergeCell ref="J33:J34"/>
    <mergeCell ref="B27:D27"/>
    <mergeCell ref="B28:D28"/>
    <mergeCell ref="H30:I30"/>
    <mergeCell ref="G33:G34"/>
    <mergeCell ref="H33:H34"/>
  </mergeCells>
  <pageMargins left="0.7" right="0.7" top="0.78740157499999996" bottom="0.78740157499999996" header="0.3" footer="0.3"/>
  <pageSetup paperSize="9" scale="83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39"/>
  <sheetViews>
    <sheetView zoomScaleNormal="100" workbookViewId="0">
      <pane xSplit="1" ySplit="9" topLeftCell="B20" activePane="bottomRight" state="frozen"/>
      <selection pane="topRight" activeCell="B1" sqref="B1"/>
      <selection pane="bottomLeft" activeCell="A10" sqref="A10"/>
      <selection pane="bottomRight" activeCell="Q23" sqref="Q23"/>
    </sheetView>
  </sheetViews>
  <sheetFormatPr defaultRowHeight="15" x14ac:dyDescent="0.25"/>
  <cols>
    <col min="1" max="1" width="9.140625" style="1"/>
    <col min="2" max="2" width="7.42578125" style="1" customWidth="1"/>
    <col min="3" max="3" width="13.85546875" style="1" customWidth="1"/>
    <col min="4" max="4" width="9.140625" style="5"/>
    <col min="5" max="5" width="9.140625" style="5" customWidth="1"/>
    <col min="6" max="6" width="9.140625" style="1"/>
    <col min="7" max="7" width="26.5703125" style="1" customWidth="1"/>
    <col min="8" max="8" width="9.140625" style="5"/>
    <col min="9" max="9" width="2.5703125" style="54" customWidth="1"/>
    <col min="10" max="10" width="9.140625" style="5"/>
    <col min="11" max="11" width="3" style="26" customWidth="1"/>
    <col min="12" max="12" width="2.28515625" style="1" customWidth="1"/>
    <col min="13" max="16384" width="9.140625" style="1"/>
  </cols>
  <sheetData>
    <row r="1" spans="2:14" ht="7.5" customHeight="1" x14ac:dyDescent="0.25"/>
    <row r="2" spans="2:14" ht="18.75" x14ac:dyDescent="0.25">
      <c r="B2" s="2" t="s">
        <v>75</v>
      </c>
      <c r="K2" s="35" t="s">
        <v>60</v>
      </c>
    </row>
    <row r="3" spans="2:14" ht="9" customHeight="1" x14ac:dyDescent="0.25"/>
    <row r="4" spans="2:14" ht="22.5" customHeight="1" x14ac:dyDescent="0.25">
      <c r="B4" s="129" t="s">
        <v>34</v>
      </c>
      <c r="C4" s="129"/>
      <c r="D4" s="81" t="s">
        <v>110</v>
      </c>
      <c r="E4" s="82"/>
      <c r="F4" s="83"/>
      <c r="G4" s="83"/>
      <c r="H4" s="82"/>
      <c r="I4" s="84"/>
      <c r="J4" s="82"/>
      <c r="K4" s="85"/>
    </row>
    <row r="5" spans="2:14" ht="22.5" customHeight="1" x14ac:dyDescent="0.25">
      <c r="B5" s="129" t="s">
        <v>35</v>
      </c>
      <c r="C5" s="129"/>
      <c r="D5" s="81" t="s">
        <v>111</v>
      </c>
      <c r="E5" s="82"/>
      <c r="F5" s="83"/>
      <c r="G5" s="83"/>
      <c r="H5" s="82"/>
      <c r="I5" s="84"/>
      <c r="J5" s="82"/>
      <c r="K5" s="85"/>
    </row>
    <row r="6" spans="2:14" ht="8.25" customHeight="1" x14ac:dyDescent="0.25"/>
    <row r="7" spans="2:14" ht="15.75" thickBot="1" x14ac:dyDescent="0.3">
      <c r="B7" s="130" t="s">
        <v>40</v>
      </c>
      <c r="C7" s="130"/>
      <c r="D7" s="54" t="s">
        <v>1</v>
      </c>
      <c r="E7" s="54" t="s">
        <v>3</v>
      </c>
      <c r="F7" s="54" t="s">
        <v>32</v>
      </c>
      <c r="G7" s="26" t="s">
        <v>41</v>
      </c>
      <c r="H7" s="130" t="s">
        <v>31</v>
      </c>
      <c r="I7" s="130"/>
      <c r="J7" s="94" t="s">
        <v>3</v>
      </c>
      <c r="K7" s="94"/>
    </row>
    <row r="8" spans="2:14" ht="22.5" customHeight="1" x14ac:dyDescent="0.25">
      <c r="B8" s="14" t="s">
        <v>2</v>
      </c>
      <c r="C8" s="15" t="s">
        <v>0</v>
      </c>
      <c r="D8" s="16">
        <v>802</v>
      </c>
      <c r="E8" s="17">
        <v>0</v>
      </c>
      <c r="F8" s="16" t="s">
        <v>33</v>
      </c>
      <c r="G8" s="18" t="s">
        <v>73</v>
      </c>
      <c r="H8" s="86">
        <v>0.42430555555555555</v>
      </c>
      <c r="I8" s="37" t="s">
        <v>42</v>
      </c>
      <c r="J8" s="16"/>
      <c r="K8" s="32"/>
      <c r="N8" s="64"/>
    </row>
    <row r="9" spans="2:14" ht="22.5" customHeight="1" thickBot="1" x14ac:dyDescent="0.3">
      <c r="B9" s="25" t="s">
        <v>30</v>
      </c>
      <c r="C9" s="12" t="s">
        <v>0</v>
      </c>
      <c r="D9" s="11">
        <v>802</v>
      </c>
      <c r="E9" s="30">
        <v>0</v>
      </c>
      <c r="F9" s="11" t="s">
        <v>33</v>
      </c>
      <c r="G9" s="13" t="s">
        <v>73</v>
      </c>
      <c r="H9" s="87">
        <v>0.76666666666666661</v>
      </c>
      <c r="I9" s="38" t="s">
        <v>43</v>
      </c>
      <c r="J9" s="11"/>
      <c r="K9" s="33"/>
    </row>
    <row r="10" spans="2:14" ht="22.5" customHeight="1" x14ac:dyDescent="0.25">
      <c r="B10" s="14" t="s">
        <v>17</v>
      </c>
      <c r="C10" s="15" t="s">
        <v>8</v>
      </c>
      <c r="D10" s="16">
        <v>1072</v>
      </c>
      <c r="E10" s="16">
        <v>100</v>
      </c>
      <c r="F10" s="16" t="s">
        <v>33</v>
      </c>
      <c r="G10" s="18" t="s">
        <v>16</v>
      </c>
      <c r="H10" s="103">
        <v>0.61875000000000002</v>
      </c>
      <c r="I10" s="49"/>
      <c r="J10" s="89">
        <f>IF(H10&gt;0,100,0)</f>
        <v>100</v>
      </c>
      <c r="K10" s="55" t="s">
        <v>44</v>
      </c>
    </row>
    <row r="11" spans="2:14" ht="22.5" customHeight="1" x14ac:dyDescent="0.25">
      <c r="B11" s="23" t="s">
        <v>18</v>
      </c>
      <c r="C11" s="24" t="s">
        <v>6</v>
      </c>
      <c r="D11" s="93">
        <v>1040</v>
      </c>
      <c r="E11" s="93">
        <v>100</v>
      </c>
      <c r="F11" s="93" t="s">
        <v>33</v>
      </c>
      <c r="G11" s="10" t="s">
        <v>64</v>
      </c>
      <c r="H11" s="104">
        <v>0.54097222222222219</v>
      </c>
      <c r="I11" s="50"/>
      <c r="J11" s="46">
        <f t="shared" ref="J11:J13" si="0">IF(H11&gt;0,100,0)</f>
        <v>100</v>
      </c>
      <c r="K11" s="56"/>
    </row>
    <row r="12" spans="2:14" ht="22.5" customHeight="1" x14ac:dyDescent="0.25">
      <c r="B12" s="23" t="s">
        <v>19</v>
      </c>
      <c r="C12" s="24" t="s">
        <v>4</v>
      </c>
      <c r="D12" s="93">
        <v>1033</v>
      </c>
      <c r="E12" s="93">
        <v>100</v>
      </c>
      <c r="F12" s="93" t="s">
        <v>33</v>
      </c>
      <c r="G12" s="10" t="s">
        <v>16</v>
      </c>
      <c r="H12" s="104">
        <v>0.46111111111111108</v>
      </c>
      <c r="I12" s="50"/>
      <c r="J12" s="46">
        <f t="shared" si="0"/>
        <v>100</v>
      </c>
      <c r="K12" s="56"/>
    </row>
    <row r="13" spans="2:14" ht="22.5" customHeight="1" thickBot="1" x14ac:dyDescent="0.3">
      <c r="B13" s="25" t="s">
        <v>20</v>
      </c>
      <c r="C13" s="12" t="s">
        <v>72</v>
      </c>
      <c r="D13" s="11">
        <v>1006</v>
      </c>
      <c r="E13" s="11">
        <v>100</v>
      </c>
      <c r="F13" s="11" t="s">
        <v>33</v>
      </c>
      <c r="G13" s="13" t="s">
        <v>65</v>
      </c>
      <c r="H13" s="105">
        <v>0.53541666666666665</v>
      </c>
      <c r="I13" s="51"/>
      <c r="J13" s="90">
        <f t="shared" si="0"/>
        <v>100</v>
      </c>
      <c r="K13" s="57"/>
    </row>
    <row r="14" spans="2:14" ht="22.5" customHeight="1" x14ac:dyDescent="0.25">
      <c r="B14" s="14" t="s">
        <v>21</v>
      </c>
      <c r="C14" s="15" t="s">
        <v>10</v>
      </c>
      <c r="D14" s="16">
        <v>992</v>
      </c>
      <c r="E14" s="16">
        <v>20</v>
      </c>
      <c r="F14" s="16" t="s">
        <v>33</v>
      </c>
      <c r="G14" s="18" t="s">
        <v>66</v>
      </c>
      <c r="H14" s="103">
        <v>0.64097222222222217</v>
      </c>
      <c r="I14" s="49"/>
      <c r="J14" s="89">
        <f>IF(H14&gt;0,20,0)</f>
        <v>20</v>
      </c>
      <c r="K14" s="116" t="s">
        <v>45</v>
      </c>
    </row>
    <row r="15" spans="2:14" ht="22.5" customHeight="1" x14ac:dyDescent="0.25">
      <c r="B15" s="23" t="s">
        <v>23</v>
      </c>
      <c r="C15" s="24" t="s">
        <v>7</v>
      </c>
      <c r="D15" s="93">
        <v>985</v>
      </c>
      <c r="E15" s="93">
        <v>20</v>
      </c>
      <c r="F15" s="93" t="s">
        <v>33</v>
      </c>
      <c r="G15" s="10" t="s">
        <v>74</v>
      </c>
      <c r="H15" s="104">
        <v>0.54861111111111105</v>
      </c>
      <c r="I15" s="50"/>
      <c r="J15" s="46">
        <f t="shared" ref="J15:J22" si="1">IF(H15&gt;0,20,0)</f>
        <v>20</v>
      </c>
      <c r="K15" s="117"/>
    </row>
    <row r="16" spans="2:14" ht="22.5" customHeight="1" x14ac:dyDescent="0.25">
      <c r="B16" s="23" t="s">
        <v>22</v>
      </c>
      <c r="C16" s="24" t="s">
        <v>12</v>
      </c>
      <c r="D16" s="93">
        <v>982</v>
      </c>
      <c r="E16" s="93">
        <v>20</v>
      </c>
      <c r="F16" s="93" t="s">
        <v>33</v>
      </c>
      <c r="G16" s="10" t="s">
        <v>68</v>
      </c>
      <c r="H16" s="104">
        <v>0.6694444444444444</v>
      </c>
      <c r="I16" s="50"/>
      <c r="J16" s="46">
        <f t="shared" si="1"/>
        <v>20</v>
      </c>
      <c r="K16" s="117"/>
    </row>
    <row r="17" spans="2:11" ht="22.5" customHeight="1" x14ac:dyDescent="0.25">
      <c r="B17" s="23" t="s">
        <v>24</v>
      </c>
      <c r="C17" s="24" t="s">
        <v>5</v>
      </c>
      <c r="D17" s="93">
        <v>959</v>
      </c>
      <c r="E17" s="93">
        <v>20</v>
      </c>
      <c r="F17" s="93" t="s">
        <v>33</v>
      </c>
      <c r="G17" s="10" t="s">
        <v>69</v>
      </c>
      <c r="H17" s="104">
        <v>0.48125000000000001</v>
      </c>
      <c r="I17" s="50"/>
      <c r="J17" s="46">
        <f t="shared" si="1"/>
        <v>20</v>
      </c>
      <c r="K17" s="117"/>
    </row>
    <row r="18" spans="2:11" ht="22.5" customHeight="1" x14ac:dyDescent="0.25">
      <c r="B18" s="23" t="s">
        <v>26</v>
      </c>
      <c r="C18" s="24" t="s">
        <v>14</v>
      </c>
      <c r="D18" s="93">
        <v>959</v>
      </c>
      <c r="E18" s="93">
        <v>20</v>
      </c>
      <c r="F18" s="93" t="s">
        <v>33</v>
      </c>
      <c r="G18" s="10" t="s">
        <v>16</v>
      </c>
      <c r="H18" s="104">
        <v>0.71666666666666667</v>
      </c>
      <c r="I18" s="50"/>
      <c r="J18" s="46">
        <f t="shared" si="1"/>
        <v>20</v>
      </c>
      <c r="K18" s="117"/>
    </row>
    <row r="19" spans="2:11" ht="22.5" customHeight="1" x14ac:dyDescent="0.25">
      <c r="B19" s="23" t="s">
        <v>25</v>
      </c>
      <c r="C19" s="24" t="s">
        <v>13</v>
      </c>
      <c r="D19" s="93">
        <v>959</v>
      </c>
      <c r="E19" s="93">
        <v>20</v>
      </c>
      <c r="F19" s="93" t="s">
        <v>33</v>
      </c>
      <c r="G19" s="10" t="s">
        <v>70</v>
      </c>
      <c r="H19" s="104">
        <v>0.68611111111111101</v>
      </c>
      <c r="I19" s="50"/>
      <c r="J19" s="46">
        <f t="shared" si="1"/>
        <v>20</v>
      </c>
      <c r="K19" s="117"/>
    </row>
    <row r="20" spans="2:11" ht="22.5" customHeight="1" x14ac:dyDescent="0.25">
      <c r="B20" s="23" t="s">
        <v>28</v>
      </c>
      <c r="C20" s="24" t="s">
        <v>11</v>
      </c>
      <c r="D20" s="93">
        <v>955</v>
      </c>
      <c r="E20" s="93">
        <v>20</v>
      </c>
      <c r="F20" s="93" t="s">
        <v>33</v>
      </c>
      <c r="G20" s="10" t="s">
        <v>67</v>
      </c>
      <c r="H20" s="104">
        <v>0.56041666666666667</v>
      </c>
      <c r="I20" s="50"/>
      <c r="J20" s="46">
        <f t="shared" si="1"/>
        <v>20</v>
      </c>
      <c r="K20" s="117"/>
    </row>
    <row r="21" spans="2:11" ht="22.5" customHeight="1" x14ac:dyDescent="0.25">
      <c r="B21" s="23" t="s">
        <v>27</v>
      </c>
      <c r="C21" s="24" t="s">
        <v>9</v>
      </c>
      <c r="D21" s="93">
        <v>955</v>
      </c>
      <c r="E21" s="93">
        <v>20</v>
      </c>
      <c r="F21" s="93" t="s">
        <v>33</v>
      </c>
      <c r="G21" s="10" t="s">
        <v>71</v>
      </c>
      <c r="H21" s="104">
        <v>0.59722222222222221</v>
      </c>
      <c r="I21" s="50"/>
      <c r="J21" s="46">
        <f t="shared" si="1"/>
        <v>20</v>
      </c>
      <c r="K21" s="117"/>
    </row>
    <row r="22" spans="2:11" ht="22.5" customHeight="1" thickBot="1" x14ac:dyDescent="0.3">
      <c r="B22" s="19" t="s">
        <v>29</v>
      </c>
      <c r="C22" s="20" t="s">
        <v>15</v>
      </c>
      <c r="D22" s="21">
        <v>953</v>
      </c>
      <c r="E22" s="21">
        <v>20</v>
      </c>
      <c r="F22" s="21" t="s">
        <v>33</v>
      </c>
      <c r="G22" s="22" t="s">
        <v>16</v>
      </c>
      <c r="H22" s="106">
        <v>0.43611111111111112</v>
      </c>
      <c r="I22" s="28"/>
      <c r="J22" s="88">
        <f t="shared" si="1"/>
        <v>20</v>
      </c>
      <c r="K22" s="118"/>
    </row>
    <row r="23" spans="2:11" ht="22.5" customHeight="1" x14ac:dyDescent="0.25">
      <c r="B23" s="119" t="s">
        <v>78</v>
      </c>
      <c r="C23" s="120"/>
      <c r="D23" s="120"/>
      <c r="E23" s="16">
        <v>10</v>
      </c>
      <c r="F23" s="16" t="s">
        <v>61</v>
      </c>
      <c r="G23" s="39" t="s">
        <v>63</v>
      </c>
      <c r="H23" s="91">
        <v>15</v>
      </c>
      <c r="I23" s="121" t="s">
        <v>46</v>
      </c>
      <c r="J23" s="89">
        <f>IF(H23&gt;0,10,0)</f>
        <v>10</v>
      </c>
      <c r="K23" s="116" t="s">
        <v>47</v>
      </c>
    </row>
    <row r="24" spans="2:11" ht="22.5" customHeight="1" x14ac:dyDescent="0.25">
      <c r="B24" s="124" t="s">
        <v>112</v>
      </c>
      <c r="C24" s="125"/>
      <c r="D24" s="125"/>
      <c r="E24" s="93">
        <v>10</v>
      </c>
      <c r="F24" s="93" t="s">
        <v>61</v>
      </c>
      <c r="G24" s="40" t="s">
        <v>63</v>
      </c>
      <c r="H24" s="62">
        <v>15</v>
      </c>
      <c r="I24" s="122"/>
      <c r="J24" s="46">
        <f t="shared" ref="J24:J30" si="2">IF(H24&gt;0,10,0)</f>
        <v>10</v>
      </c>
      <c r="K24" s="117"/>
    </row>
    <row r="25" spans="2:11" ht="22.5" customHeight="1" x14ac:dyDescent="0.25">
      <c r="B25" s="124" t="s">
        <v>113</v>
      </c>
      <c r="C25" s="125"/>
      <c r="D25" s="125"/>
      <c r="E25" s="93">
        <v>10</v>
      </c>
      <c r="F25" s="93" t="s">
        <v>61</v>
      </c>
      <c r="G25" s="40" t="s">
        <v>63</v>
      </c>
      <c r="H25" s="62">
        <v>15</v>
      </c>
      <c r="I25" s="122"/>
      <c r="J25" s="46">
        <f t="shared" si="2"/>
        <v>10</v>
      </c>
      <c r="K25" s="117"/>
    </row>
    <row r="26" spans="2:11" ht="22.5" customHeight="1" x14ac:dyDescent="0.25">
      <c r="B26" s="124" t="s">
        <v>114</v>
      </c>
      <c r="C26" s="125"/>
      <c r="D26" s="125"/>
      <c r="E26" s="93">
        <v>10</v>
      </c>
      <c r="F26" s="93" t="s">
        <v>61</v>
      </c>
      <c r="G26" s="40" t="s">
        <v>63</v>
      </c>
      <c r="H26" s="62">
        <v>15</v>
      </c>
      <c r="I26" s="122"/>
      <c r="J26" s="46">
        <f t="shared" si="2"/>
        <v>10</v>
      </c>
      <c r="K26" s="117"/>
    </row>
    <row r="27" spans="2:11" ht="22.5" customHeight="1" x14ac:dyDescent="0.25">
      <c r="B27" s="124"/>
      <c r="C27" s="125"/>
      <c r="D27" s="125"/>
      <c r="E27" s="93">
        <v>10</v>
      </c>
      <c r="F27" s="93" t="s">
        <v>61</v>
      </c>
      <c r="G27" s="40" t="s">
        <v>63</v>
      </c>
      <c r="H27" s="62"/>
      <c r="I27" s="122"/>
      <c r="J27" s="46">
        <f t="shared" si="2"/>
        <v>0</v>
      </c>
      <c r="K27" s="117"/>
    </row>
    <row r="28" spans="2:11" ht="22.5" customHeight="1" x14ac:dyDescent="0.25">
      <c r="B28" s="124"/>
      <c r="C28" s="125"/>
      <c r="D28" s="125"/>
      <c r="E28" s="93">
        <v>10</v>
      </c>
      <c r="F28" s="93" t="s">
        <v>61</v>
      </c>
      <c r="G28" s="40" t="s">
        <v>63</v>
      </c>
      <c r="H28" s="62"/>
      <c r="I28" s="122"/>
      <c r="J28" s="46">
        <f t="shared" si="2"/>
        <v>0</v>
      </c>
      <c r="K28" s="117"/>
    </row>
    <row r="29" spans="2:11" ht="22.5" customHeight="1" x14ac:dyDescent="0.25">
      <c r="B29" s="124"/>
      <c r="C29" s="125"/>
      <c r="D29" s="125"/>
      <c r="E29" s="93">
        <v>10</v>
      </c>
      <c r="F29" s="93" t="s">
        <v>61</v>
      </c>
      <c r="G29" s="40" t="s">
        <v>63</v>
      </c>
      <c r="H29" s="62"/>
      <c r="I29" s="122"/>
      <c r="J29" s="46">
        <f t="shared" si="2"/>
        <v>0</v>
      </c>
      <c r="K29" s="117"/>
    </row>
    <row r="30" spans="2:11" ht="22.5" customHeight="1" thickBot="1" x14ac:dyDescent="0.3">
      <c r="B30" s="133"/>
      <c r="C30" s="134"/>
      <c r="D30" s="134"/>
      <c r="E30" s="11">
        <v>10</v>
      </c>
      <c r="F30" s="11" t="s">
        <v>61</v>
      </c>
      <c r="G30" s="41" t="s">
        <v>63</v>
      </c>
      <c r="H30" s="92"/>
      <c r="I30" s="123"/>
      <c r="J30" s="90">
        <f t="shared" si="2"/>
        <v>0</v>
      </c>
      <c r="K30" s="118"/>
    </row>
    <row r="31" spans="2:11" ht="22.5" customHeight="1" x14ac:dyDescent="0.25">
      <c r="E31" s="66"/>
    </row>
    <row r="32" spans="2:11" ht="22.5" customHeight="1" x14ac:dyDescent="0.25">
      <c r="B32" s="3" t="s">
        <v>36</v>
      </c>
      <c r="C32" s="3"/>
      <c r="D32" s="96" t="s">
        <v>54</v>
      </c>
      <c r="E32" s="65">
        <f>H9-H8</f>
        <v>0.34236111111111106</v>
      </c>
      <c r="F32" s="26"/>
      <c r="G32" s="3" t="s">
        <v>38</v>
      </c>
      <c r="H32" s="135" t="s">
        <v>62</v>
      </c>
      <c r="I32" s="135"/>
      <c r="J32" s="63">
        <f>E37*2</f>
        <v>146</v>
      </c>
      <c r="K32" s="26" t="s">
        <v>52</v>
      </c>
    </row>
    <row r="33" spans="2:14" ht="22.5" customHeight="1" x14ac:dyDescent="0.25">
      <c r="B33" s="36" t="s">
        <v>95</v>
      </c>
      <c r="C33" s="36"/>
      <c r="D33" s="95"/>
      <c r="E33" s="63">
        <v>493</v>
      </c>
      <c r="F33" s="26" t="s">
        <v>48</v>
      </c>
      <c r="G33" s="3" t="s">
        <v>55</v>
      </c>
      <c r="H33" s="96" t="s">
        <v>58</v>
      </c>
      <c r="I33" s="96"/>
      <c r="J33" s="46">
        <f>SUM(J10:J30)</f>
        <v>620</v>
      </c>
      <c r="K33" s="26" t="s">
        <v>53</v>
      </c>
    </row>
    <row r="34" spans="2:14" ht="22.5" customHeight="1" x14ac:dyDescent="0.25">
      <c r="B34" s="3" t="s">
        <v>94</v>
      </c>
      <c r="C34" s="3"/>
      <c r="D34" s="27" t="s">
        <v>56</v>
      </c>
      <c r="E34" s="62">
        <f>SUM(H23:H30)</f>
        <v>60</v>
      </c>
      <c r="F34" s="26" t="s">
        <v>49</v>
      </c>
      <c r="H34" s="1"/>
      <c r="I34" s="1"/>
      <c r="J34" s="1"/>
      <c r="K34" s="1"/>
    </row>
    <row r="35" spans="2:14" ht="22.5" customHeight="1" x14ac:dyDescent="0.25">
      <c r="B35" s="36" t="s">
        <v>91</v>
      </c>
      <c r="C35" s="36"/>
      <c r="D35" s="95" t="s">
        <v>92</v>
      </c>
      <c r="E35" s="63">
        <f>360+E34</f>
        <v>420</v>
      </c>
      <c r="F35" s="26" t="s">
        <v>50</v>
      </c>
      <c r="G35" s="136" t="s">
        <v>37</v>
      </c>
      <c r="H35" s="137" t="s">
        <v>59</v>
      </c>
      <c r="I35" s="95"/>
      <c r="J35" s="131">
        <f>J33-J32</f>
        <v>474</v>
      </c>
      <c r="K35" s="54"/>
      <c r="N35" s="4"/>
    </row>
    <row r="36" spans="2:14" ht="22.5" customHeight="1" x14ac:dyDescent="0.25">
      <c r="B36" s="3" t="s">
        <v>93</v>
      </c>
      <c r="C36" s="3"/>
      <c r="D36" s="3"/>
      <c r="E36" s="63" t="str">
        <f>IF(E35&lt;E33,"NE","ANO")</f>
        <v>NE</v>
      </c>
      <c r="G36" s="136"/>
      <c r="H36" s="137"/>
      <c r="I36" s="95"/>
      <c r="J36" s="132"/>
      <c r="K36" s="54"/>
    </row>
    <row r="37" spans="2:14" ht="24" customHeight="1" x14ac:dyDescent="0.25">
      <c r="B37" s="3" t="s">
        <v>39</v>
      </c>
      <c r="C37" s="3"/>
      <c r="D37" s="96" t="s">
        <v>57</v>
      </c>
      <c r="E37" s="63">
        <f>IF(E36="ANO",0,E33-E35)</f>
        <v>73</v>
      </c>
      <c r="F37" s="26" t="s">
        <v>51</v>
      </c>
      <c r="K37" s="54"/>
    </row>
    <row r="38" spans="2:14" x14ac:dyDescent="0.25">
      <c r="E38" s="34"/>
    </row>
    <row r="39" spans="2:14" ht="24" customHeight="1" x14ac:dyDescent="0.25">
      <c r="B39" s="3" t="s">
        <v>109</v>
      </c>
      <c r="C39" s="3"/>
      <c r="D39" s="111"/>
      <c r="E39" s="63">
        <f>E33-E34</f>
        <v>433</v>
      </c>
      <c r="F39" s="26"/>
      <c r="K39" s="54"/>
    </row>
  </sheetData>
  <mergeCells count="19">
    <mergeCell ref="K14:K22"/>
    <mergeCell ref="B23:D23"/>
    <mergeCell ref="I23:I30"/>
    <mergeCell ref="K23:K30"/>
    <mergeCell ref="B24:D24"/>
    <mergeCell ref="B25:D25"/>
    <mergeCell ref="B27:D27"/>
    <mergeCell ref="B28:D28"/>
    <mergeCell ref="B29:D29"/>
    <mergeCell ref="B4:C4"/>
    <mergeCell ref="B5:C5"/>
    <mergeCell ref="B7:C7"/>
    <mergeCell ref="H7:I7"/>
    <mergeCell ref="B26:D26"/>
    <mergeCell ref="J35:J36"/>
    <mergeCell ref="B30:D30"/>
    <mergeCell ref="H32:I32"/>
    <mergeCell ref="G35:G36"/>
    <mergeCell ref="H35:H36"/>
  </mergeCells>
  <pageMargins left="0.7" right="0.7" top="0.78740157499999996" bottom="0.78740157499999996" header="0.3" footer="0.3"/>
  <pageSetup paperSize="9" scale="83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zoomScaleNormal="100" workbookViewId="0">
      <pane xSplit="1" ySplit="9" topLeftCell="B30" activePane="bottomRight" state="frozen"/>
      <selection pane="topRight" activeCell="B1" sqref="B1"/>
      <selection pane="bottomLeft" activeCell="A10" sqref="A10"/>
      <selection pane="bottomRight" activeCell="P33" sqref="P33"/>
    </sheetView>
  </sheetViews>
  <sheetFormatPr defaultRowHeight="15" x14ac:dyDescent="0.25"/>
  <cols>
    <col min="1" max="1" width="9.140625" style="1"/>
    <col min="2" max="2" width="7.42578125" style="1" customWidth="1"/>
    <col min="3" max="3" width="13.85546875" style="1" customWidth="1"/>
    <col min="4" max="4" width="9.140625" style="5"/>
    <col min="5" max="5" width="9.140625" style="5" customWidth="1"/>
    <col min="6" max="6" width="9.140625" style="1"/>
    <col min="7" max="7" width="26.5703125" style="1" customWidth="1"/>
    <col min="8" max="8" width="9.140625" style="5"/>
    <col min="9" max="9" width="2.5703125" style="54" customWidth="1"/>
    <col min="10" max="10" width="9.140625" style="5"/>
    <col min="11" max="11" width="3" style="26" customWidth="1"/>
    <col min="12" max="12" width="2.28515625" style="1" customWidth="1"/>
    <col min="13" max="16384" width="9.140625" style="1"/>
  </cols>
  <sheetData>
    <row r="1" spans="2:14" ht="7.5" customHeight="1" x14ac:dyDescent="0.25"/>
    <row r="2" spans="2:14" ht="18.75" x14ac:dyDescent="0.25">
      <c r="B2" s="2" t="s">
        <v>75</v>
      </c>
      <c r="K2" s="35" t="s">
        <v>60</v>
      </c>
    </row>
    <row r="3" spans="2:14" ht="9" customHeight="1" x14ac:dyDescent="0.25"/>
    <row r="4" spans="2:14" ht="22.5" customHeight="1" x14ac:dyDescent="0.25">
      <c r="B4" s="129" t="s">
        <v>34</v>
      </c>
      <c r="C4" s="129"/>
      <c r="D4" s="58" t="s">
        <v>120</v>
      </c>
      <c r="E4" s="42"/>
      <c r="F4" s="43"/>
      <c r="G4" s="43"/>
      <c r="H4" s="42"/>
      <c r="I4" s="44"/>
      <c r="J4" s="42"/>
      <c r="K4" s="45"/>
    </row>
    <row r="5" spans="2:14" ht="22.5" customHeight="1" x14ac:dyDescent="0.25">
      <c r="B5" s="129" t="s">
        <v>35</v>
      </c>
      <c r="C5" s="129"/>
      <c r="D5" s="58" t="s">
        <v>119</v>
      </c>
      <c r="E5" s="42"/>
      <c r="F5" s="43"/>
      <c r="G5" s="43"/>
      <c r="H5" s="42"/>
      <c r="I5" s="44"/>
      <c r="J5" s="42"/>
      <c r="K5" s="45"/>
    </row>
    <row r="6" spans="2:14" ht="8.25" customHeight="1" x14ac:dyDescent="0.25"/>
    <row r="7" spans="2:14" ht="15.75" thickBot="1" x14ac:dyDescent="0.3">
      <c r="B7" s="130" t="s">
        <v>40</v>
      </c>
      <c r="C7" s="130"/>
      <c r="D7" s="54" t="s">
        <v>1</v>
      </c>
      <c r="E7" s="54" t="s">
        <v>3</v>
      </c>
      <c r="F7" s="54" t="s">
        <v>32</v>
      </c>
      <c r="G7" s="26" t="s">
        <v>41</v>
      </c>
      <c r="H7" s="130" t="s">
        <v>31</v>
      </c>
      <c r="I7" s="130"/>
      <c r="J7" s="72" t="s">
        <v>3</v>
      </c>
      <c r="K7" s="72"/>
    </row>
    <row r="8" spans="2:14" ht="22.5" customHeight="1" x14ac:dyDescent="0.25">
      <c r="B8" s="14" t="s">
        <v>2</v>
      </c>
      <c r="C8" s="15" t="s">
        <v>0</v>
      </c>
      <c r="D8" s="16">
        <v>802</v>
      </c>
      <c r="E8" s="17">
        <v>0</v>
      </c>
      <c r="F8" s="16" t="s">
        <v>33</v>
      </c>
      <c r="G8" s="18" t="s">
        <v>73</v>
      </c>
      <c r="H8" s="29">
        <v>0.42152777777777778</v>
      </c>
      <c r="I8" s="37" t="s">
        <v>42</v>
      </c>
      <c r="J8" s="16"/>
      <c r="K8" s="32"/>
      <c r="N8" s="64"/>
    </row>
    <row r="9" spans="2:14" ht="22.5" customHeight="1" thickBot="1" x14ac:dyDescent="0.3">
      <c r="B9" s="25" t="s">
        <v>30</v>
      </c>
      <c r="C9" s="12" t="s">
        <v>0</v>
      </c>
      <c r="D9" s="11">
        <v>802</v>
      </c>
      <c r="E9" s="30">
        <v>0</v>
      </c>
      <c r="F9" s="11" t="s">
        <v>33</v>
      </c>
      <c r="G9" s="13" t="s">
        <v>73</v>
      </c>
      <c r="H9" s="31">
        <v>0.76597222222222217</v>
      </c>
      <c r="I9" s="38" t="s">
        <v>43</v>
      </c>
      <c r="J9" s="11"/>
      <c r="K9" s="33"/>
    </row>
    <row r="10" spans="2:14" ht="22.5" customHeight="1" x14ac:dyDescent="0.25">
      <c r="B10" s="14" t="s">
        <v>17</v>
      </c>
      <c r="C10" s="15" t="s">
        <v>8</v>
      </c>
      <c r="D10" s="16">
        <v>1072</v>
      </c>
      <c r="E10" s="16">
        <v>100</v>
      </c>
      <c r="F10" s="16" t="s">
        <v>33</v>
      </c>
      <c r="G10" s="18" t="s">
        <v>16</v>
      </c>
      <c r="H10" s="16"/>
      <c r="I10" s="49"/>
      <c r="J10" s="6">
        <v>100</v>
      </c>
      <c r="K10" s="55" t="s">
        <v>44</v>
      </c>
    </row>
    <row r="11" spans="2:14" ht="22.5" customHeight="1" x14ac:dyDescent="0.25">
      <c r="B11" s="23" t="s">
        <v>18</v>
      </c>
      <c r="C11" s="24" t="s">
        <v>6</v>
      </c>
      <c r="D11" s="71">
        <v>1040</v>
      </c>
      <c r="E11" s="71">
        <v>100</v>
      </c>
      <c r="F11" s="71" t="s">
        <v>33</v>
      </c>
      <c r="G11" s="10" t="s">
        <v>64</v>
      </c>
      <c r="H11" s="71"/>
      <c r="I11" s="50"/>
      <c r="J11" s="8">
        <v>100</v>
      </c>
      <c r="K11" s="56"/>
    </row>
    <row r="12" spans="2:14" ht="22.5" customHeight="1" x14ac:dyDescent="0.25">
      <c r="B12" s="23" t="s">
        <v>19</v>
      </c>
      <c r="C12" s="24" t="s">
        <v>4</v>
      </c>
      <c r="D12" s="71">
        <v>1033</v>
      </c>
      <c r="E12" s="71">
        <v>100</v>
      </c>
      <c r="F12" s="71" t="s">
        <v>33</v>
      </c>
      <c r="G12" s="10" t="s">
        <v>16</v>
      </c>
      <c r="H12" s="71"/>
      <c r="I12" s="50"/>
      <c r="J12" s="8">
        <v>100</v>
      </c>
      <c r="K12" s="56"/>
    </row>
    <row r="13" spans="2:14" ht="22.5" customHeight="1" thickBot="1" x14ac:dyDescent="0.3">
      <c r="B13" s="25" t="s">
        <v>20</v>
      </c>
      <c r="C13" s="12" t="s">
        <v>72</v>
      </c>
      <c r="D13" s="11">
        <v>1006</v>
      </c>
      <c r="E13" s="11">
        <v>100</v>
      </c>
      <c r="F13" s="11" t="s">
        <v>33</v>
      </c>
      <c r="G13" s="13" t="s">
        <v>65</v>
      </c>
      <c r="H13" s="11"/>
      <c r="I13" s="51"/>
      <c r="J13" s="9">
        <v>100</v>
      </c>
      <c r="K13" s="57"/>
    </row>
    <row r="14" spans="2:14" ht="22.5" customHeight="1" x14ac:dyDescent="0.25">
      <c r="B14" s="14" t="s">
        <v>21</v>
      </c>
      <c r="C14" s="15" t="s">
        <v>10</v>
      </c>
      <c r="D14" s="16">
        <v>992</v>
      </c>
      <c r="E14" s="16">
        <v>20</v>
      </c>
      <c r="F14" s="16" t="s">
        <v>33</v>
      </c>
      <c r="G14" s="18" t="s">
        <v>66</v>
      </c>
      <c r="H14" s="16"/>
      <c r="I14" s="49"/>
      <c r="J14" s="6">
        <v>20</v>
      </c>
      <c r="K14" s="116" t="s">
        <v>45</v>
      </c>
    </row>
    <row r="15" spans="2:14" ht="22.5" customHeight="1" x14ac:dyDescent="0.25">
      <c r="B15" s="23" t="s">
        <v>23</v>
      </c>
      <c r="C15" s="24" t="s">
        <v>7</v>
      </c>
      <c r="D15" s="71">
        <v>985</v>
      </c>
      <c r="E15" s="71">
        <v>20</v>
      </c>
      <c r="F15" s="71" t="s">
        <v>33</v>
      </c>
      <c r="G15" s="10" t="s">
        <v>74</v>
      </c>
      <c r="H15" s="71"/>
      <c r="I15" s="50"/>
      <c r="J15" s="8">
        <v>20</v>
      </c>
      <c r="K15" s="117"/>
    </row>
    <row r="16" spans="2:14" ht="22.5" customHeight="1" x14ac:dyDescent="0.25">
      <c r="B16" s="23" t="s">
        <v>22</v>
      </c>
      <c r="C16" s="24" t="s">
        <v>12</v>
      </c>
      <c r="D16" s="71">
        <v>982</v>
      </c>
      <c r="E16" s="71">
        <v>20</v>
      </c>
      <c r="F16" s="71" t="s">
        <v>33</v>
      </c>
      <c r="G16" s="10" t="s">
        <v>68</v>
      </c>
      <c r="H16" s="71"/>
      <c r="I16" s="50"/>
      <c r="J16" s="8">
        <v>20</v>
      </c>
      <c r="K16" s="117"/>
    </row>
    <row r="17" spans="2:11" ht="22.5" customHeight="1" x14ac:dyDescent="0.25">
      <c r="B17" s="23" t="s">
        <v>24</v>
      </c>
      <c r="C17" s="24" t="s">
        <v>5</v>
      </c>
      <c r="D17" s="71">
        <v>959</v>
      </c>
      <c r="E17" s="71">
        <v>20</v>
      </c>
      <c r="F17" s="71" t="s">
        <v>33</v>
      </c>
      <c r="G17" s="10" t="s">
        <v>69</v>
      </c>
      <c r="H17" s="71"/>
      <c r="I17" s="50"/>
      <c r="J17" s="8">
        <v>20</v>
      </c>
      <c r="K17" s="117"/>
    </row>
    <row r="18" spans="2:11" ht="22.5" customHeight="1" x14ac:dyDescent="0.25">
      <c r="B18" s="23" t="s">
        <v>26</v>
      </c>
      <c r="C18" s="24" t="s">
        <v>14</v>
      </c>
      <c r="D18" s="71">
        <v>959</v>
      </c>
      <c r="E18" s="71">
        <v>20</v>
      </c>
      <c r="F18" s="71" t="s">
        <v>33</v>
      </c>
      <c r="G18" s="10" t="s">
        <v>16</v>
      </c>
      <c r="H18" s="71"/>
      <c r="I18" s="50"/>
      <c r="J18" s="8">
        <v>20</v>
      </c>
      <c r="K18" s="117"/>
    </row>
    <row r="19" spans="2:11" ht="22.5" customHeight="1" x14ac:dyDescent="0.25">
      <c r="B19" s="23" t="s">
        <v>25</v>
      </c>
      <c r="C19" s="24" t="s">
        <v>13</v>
      </c>
      <c r="D19" s="71">
        <v>959</v>
      </c>
      <c r="E19" s="71">
        <v>20</v>
      </c>
      <c r="F19" s="71" t="s">
        <v>33</v>
      </c>
      <c r="G19" s="10" t="s">
        <v>70</v>
      </c>
      <c r="H19" s="71"/>
      <c r="I19" s="50"/>
      <c r="J19" s="8">
        <v>20</v>
      </c>
      <c r="K19" s="117"/>
    </row>
    <row r="20" spans="2:11" ht="22.5" customHeight="1" x14ac:dyDescent="0.25">
      <c r="B20" s="23" t="s">
        <v>28</v>
      </c>
      <c r="C20" s="24" t="s">
        <v>11</v>
      </c>
      <c r="D20" s="71">
        <v>955</v>
      </c>
      <c r="E20" s="71">
        <v>20</v>
      </c>
      <c r="F20" s="71" t="s">
        <v>33</v>
      </c>
      <c r="G20" s="10" t="s">
        <v>67</v>
      </c>
      <c r="H20" s="71"/>
      <c r="I20" s="50"/>
      <c r="J20" s="8">
        <v>20</v>
      </c>
      <c r="K20" s="117"/>
    </row>
    <row r="21" spans="2:11" ht="22.5" customHeight="1" x14ac:dyDescent="0.25">
      <c r="B21" s="23" t="s">
        <v>27</v>
      </c>
      <c r="C21" s="24" t="s">
        <v>9</v>
      </c>
      <c r="D21" s="71">
        <v>955</v>
      </c>
      <c r="E21" s="71">
        <v>20</v>
      </c>
      <c r="F21" s="71" t="s">
        <v>33</v>
      </c>
      <c r="G21" s="10" t="s">
        <v>71</v>
      </c>
      <c r="H21" s="71"/>
      <c r="I21" s="50"/>
      <c r="J21" s="8">
        <v>20</v>
      </c>
      <c r="K21" s="117"/>
    </row>
    <row r="22" spans="2:11" ht="22.5" customHeight="1" thickBot="1" x14ac:dyDescent="0.3">
      <c r="B22" s="19" t="s">
        <v>29</v>
      </c>
      <c r="C22" s="20" t="s">
        <v>15</v>
      </c>
      <c r="D22" s="21">
        <v>953</v>
      </c>
      <c r="E22" s="21">
        <v>20</v>
      </c>
      <c r="F22" s="21" t="s">
        <v>33</v>
      </c>
      <c r="G22" s="22" t="s">
        <v>16</v>
      </c>
      <c r="H22" s="21"/>
      <c r="I22" s="28"/>
      <c r="J22" s="7">
        <v>20</v>
      </c>
      <c r="K22" s="118"/>
    </row>
    <row r="23" spans="2:11" ht="22.5" customHeight="1" x14ac:dyDescent="0.25">
      <c r="B23" s="119" t="s">
        <v>78</v>
      </c>
      <c r="C23" s="120"/>
      <c r="D23" s="120"/>
      <c r="E23" s="16">
        <v>10</v>
      </c>
      <c r="F23" s="16" t="s">
        <v>61</v>
      </c>
      <c r="G23" s="39" t="s">
        <v>63</v>
      </c>
      <c r="H23" s="59">
        <v>15</v>
      </c>
      <c r="I23" s="121" t="s">
        <v>46</v>
      </c>
      <c r="J23" s="6">
        <v>10</v>
      </c>
      <c r="K23" s="116" t="s">
        <v>47</v>
      </c>
    </row>
    <row r="24" spans="2:11" ht="22.5" customHeight="1" x14ac:dyDescent="0.25">
      <c r="B24" s="124" t="s">
        <v>79</v>
      </c>
      <c r="C24" s="125"/>
      <c r="D24" s="125"/>
      <c r="E24" s="71">
        <v>10</v>
      </c>
      <c r="F24" s="71" t="s">
        <v>61</v>
      </c>
      <c r="G24" s="40" t="s">
        <v>63</v>
      </c>
      <c r="H24" s="60">
        <v>15</v>
      </c>
      <c r="I24" s="122"/>
      <c r="J24" s="8">
        <v>10</v>
      </c>
      <c r="K24" s="117"/>
    </row>
    <row r="25" spans="2:11" ht="22.5" customHeight="1" x14ac:dyDescent="0.25">
      <c r="B25" s="124" t="s">
        <v>81</v>
      </c>
      <c r="C25" s="125"/>
      <c r="D25" s="125"/>
      <c r="E25" s="71">
        <v>10</v>
      </c>
      <c r="F25" s="71" t="s">
        <v>61</v>
      </c>
      <c r="G25" s="40" t="s">
        <v>63</v>
      </c>
      <c r="H25" s="60">
        <v>15</v>
      </c>
      <c r="I25" s="122"/>
      <c r="J25" s="8">
        <v>10</v>
      </c>
      <c r="K25" s="117"/>
    </row>
    <row r="26" spans="2:11" ht="22.5" customHeight="1" x14ac:dyDescent="0.25">
      <c r="B26" s="124" t="s">
        <v>84</v>
      </c>
      <c r="C26" s="125"/>
      <c r="D26" s="125"/>
      <c r="E26" s="71">
        <v>10</v>
      </c>
      <c r="F26" s="71" t="s">
        <v>61</v>
      </c>
      <c r="G26" s="40" t="s">
        <v>63</v>
      </c>
      <c r="H26" s="60">
        <v>15</v>
      </c>
      <c r="I26" s="122"/>
      <c r="J26" s="8">
        <v>10</v>
      </c>
      <c r="K26" s="117"/>
    </row>
    <row r="27" spans="2:11" ht="22.5" customHeight="1" x14ac:dyDescent="0.25">
      <c r="B27" s="124"/>
      <c r="C27" s="125"/>
      <c r="D27" s="125"/>
      <c r="E27" s="71"/>
      <c r="F27" s="71"/>
      <c r="G27" s="40"/>
      <c r="H27" s="60"/>
      <c r="I27" s="122"/>
      <c r="J27" s="8"/>
      <c r="K27" s="117"/>
    </row>
    <row r="28" spans="2:11" ht="22.5" customHeight="1" x14ac:dyDescent="0.25">
      <c r="B28" s="124"/>
      <c r="C28" s="125"/>
      <c r="D28" s="125"/>
      <c r="E28" s="71"/>
      <c r="F28" s="71"/>
      <c r="G28" s="40"/>
      <c r="H28" s="60"/>
      <c r="I28" s="122"/>
      <c r="J28" s="8"/>
      <c r="K28" s="117"/>
    </row>
    <row r="29" spans="2:11" ht="22.5" customHeight="1" thickBot="1" x14ac:dyDescent="0.3">
      <c r="B29" s="133"/>
      <c r="C29" s="134"/>
      <c r="D29" s="134"/>
      <c r="E29" s="11"/>
      <c r="F29" s="11"/>
      <c r="G29" s="41"/>
      <c r="H29" s="61"/>
      <c r="I29" s="123"/>
      <c r="J29" s="9"/>
      <c r="K29" s="118"/>
    </row>
    <row r="30" spans="2:11" ht="22.5" customHeight="1" x14ac:dyDescent="0.25">
      <c r="E30" s="66"/>
    </row>
    <row r="31" spans="2:11" ht="22.5" customHeight="1" x14ac:dyDescent="0.25">
      <c r="B31" s="3" t="s">
        <v>36</v>
      </c>
      <c r="C31" s="3"/>
      <c r="D31" s="74" t="s">
        <v>54</v>
      </c>
      <c r="E31" s="65">
        <f>H9-H8</f>
        <v>0.34444444444444439</v>
      </c>
      <c r="F31" s="26"/>
      <c r="G31" s="3" t="s">
        <v>38</v>
      </c>
      <c r="H31" s="135" t="s">
        <v>62</v>
      </c>
      <c r="I31" s="135"/>
      <c r="J31" s="63">
        <f>E36*2</f>
        <v>152</v>
      </c>
      <c r="K31" s="26" t="s">
        <v>52</v>
      </c>
    </row>
    <row r="32" spans="2:11" ht="22.5" customHeight="1" x14ac:dyDescent="0.25">
      <c r="B32" s="36" t="s">
        <v>95</v>
      </c>
      <c r="C32" s="36"/>
      <c r="D32" s="73"/>
      <c r="E32" s="63">
        <v>496</v>
      </c>
      <c r="F32" s="26" t="s">
        <v>48</v>
      </c>
      <c r="G32" s="3" t="s">
        <v>55</v>
      </c>
      <c r="H32" s="74" t="s">
        <v>58</v>
      </c>
      <c r="I32" s="74"/>
      <c r="J32" s="46">
        <f>SUM(J10:J29)</f>
        <v>620</v>
      </c>
      <c r="K32" s="26" t="s">
        <v>53</v>
      </c>
    </row>
    <row r="33" spans="2:14" ht="22.5" customHeight="1" x14ac:dyDescent="0.25">
      <c r="B33" s="3" t="s">
        <v>94</v>
      </c>
      <c r="C33" s="3"/>
      <c r="D33" s="27" t="s">
        <v>56</v>
      </c>
      <c r="E33" s="62">
        <f>SUM(H23:H29)</f>
        <v>60</v>
      </c>
      <c r="F33" s="26" t="s">
        <v>49</v>
      </c>
      <c r="H33" s="1"/>
      <c r="I33" s="1"/>
      <c r="J33" s="1"/>
      <c r="K33" s="1"/>
    </row>
    <row r="34" spans="2:14" ht="22.5" customHeight="1" x14ac:dyDescent="0.25">
      <c r="B34" s="36" t="s">
        <v>91</v>
      </c>
      <c r="C34" s="36"/>
      <c r="D34" s="73" t="s">
        <v>92</v>
      </c>
      <c r="E34" s="63">
        <f>360+E33</f>
        <v>420</v>
      </c>
      <c r="F34" s="26" t="s">
        <v>50</v>
      </c>
      <c r="G34" s="136" t="s">
        <v>37</v>
      </c>
      <c r="H34" s="137" t="s">
        <v>59</v>
      </c>
      <c r="I34" s="73"/>
      <c r="J34" s="131">
        <f>J32-J31</f>
        <v>468</v>
      </c>
      <c r="K34" s="54"/>
      <c r="N34" s="4"/>
    </row>
    <row r="35" spans="2:14" ht="22.5" customHeight="1" x14ac:dyDescent="0.25">
      <c r="B35" s="3" t="s">
        <v>93</v>
      </c>
      <c r="C35" s="3"/>
      <c r="D35" s="3"/>
      <c r="E35" s="63" t="str">
        <f>IF(E34&lt;E32,"NE","ANO")</f>
        <v>NE</v>
      </c>
      <c r="G35" s="136"/>
      <c r="H35" s="137"/>
      <c r="I35" s="73"/>
      <c r="J35" s="132"/>
      <c r="K35" s="54"/>
    </row>
    <row r="36" spans="2:14" ht="24" customHeight="1" x14ac:dyDescent="0.25">
      <c r="B36" s="3" t="s">
        <v>39</v>
      </c>
      <c r="C36" s="3"/>
      <c r="D36" s="74" t="s">
        <v>57</v>
      </c>
      <c r="E36" s="63">
        <f>IF(E35="ANO",0,E32-E34)</f>
        <v>76</v>
      </c>
      <c r="F36" s="26" t="s">
        <v>51</v>
      </c>
      <c r="K36" s="54"/>
    </row>
    <row r="37" spans="2:14" x14ac:dyDescent="0.25">
      <c r="E37" s="34"/>
    </row>
    <row r="38" spans="2:14" ht="24" customHeight="1" x14ac:dyDescent="0.25">
      <c r="B38" s="3" t="s">
        <v>109</v>
      </c>
      <c r="C38" s="3"/>
      <c r="D38" s="74"/>
      <c r="E38" s="63">
        <f>E32-E33</f>
        <v>436</v>
      </c>
      <c r="F38" s="26"/>
      <c r="K38" s="54"/>
    </row>
  </sheetData>
  <mergeCells count="18">
    <mergeCell ref="K14:K22"/>
    <mergeCell ref="B23:D23"/>
    <mergeCell ref="I23:I29"/>
    <mergeCell ref="K23:K29"/>
    <mergeCell ref="B24:D24"/>
    <mergeCell ref="B25:D25"/>
    <mergeCell ref="B27:D27"/>
    <mergeCell ref="B28:D28"/>
    <mergeCell ref="B26:D26"/>
    <mergeCell ref="B4:C4"/>
    <mergeCell ref="B5:C5"/>
    <mergeCell ref="B7:C7"/>
    <mergeCell ref="J34:J35"/>
    <mergeCell ref="B29:D29"/>
    <mergeCell ref="H31:I31"/>
    <mergeCell ref="G34:G35"/>
    <mergeCell ref="H34:H35"/>
    <mergeCell ref="H7:I7"/>
  </mergeCells>
  <pageMargins left="0.7" right="0.7" top="0.78740157499999996" bottom="0.78740157499999996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zoomScaleNormal="100" workbookViewId="0">
      <pane xSplit="1" ySplit="9" topLeftCell="B33" activePane="bottomRight" state="frozen"/>
      <selection pane="topRight" activeCell="B1" sqref="B1"/>
      <selection pane="bottomLeft" activeCell="A10" sqref="A10"/>
      <selection pane="bottomRight" activeCell="Q39" sqref="Q39"/>
    </sheetView>
  </sheetViews>
  <sheetFormatPr defaultRowHeight="15" x14ac:dyDescent="0.25"/>
  <cols>
    <col min="1" max="1" width="9.140625" style="1"/>
    <col min="2" max="2" width="7.42578125" style="1" customWidth="1"/>
    <col min="3" max="3" width="13.85546875" style="1" customWidth="1"/>
    <col min="4" max="4" width="9.140625" style="5"/>
    <col min="5" max="5" width="9.140625" style="5" customWidth="1"/>
    <col min="6" max="6" width="9.140625" style="1"/>
    <col min="7" max="7" width="26.5703125" style="1" customWidth="1"/>
    <col min="8" max="8" width="9.140625" style="5"/>
    <col min="9" max="9" width="2.5703125" style="54" customWidth="1"/>
    <col min="10" max="10" width="9.140625" style="5"/>
    <col min="11" max="11" width="3" style="26" customWidth="1"/>
    <col min="12" max="12" width="2.28515625" style="1" customWidth="1"/>
    <col min="13" max="16384" width="9.140625" style="1"/>
  </cols>
  <sheetData>
    <row r="1" spans="2:14" ht="7.5" customHeight="1" x14ac:dyDescent="0.25"/>
    <row r="2" spans="2:14" ht="18.75" x14ac:dyDescent="0.25">
      <c r="B2" s="2" t="s">
        <v>75</v>
      </c>
      <c r="K2" s="35" t="s">
        <v>60</v>
      </c>
    </row>
    <row r="3" spans="2:14" ht="9" customHeight="1" x14ac:dyDescent="0.25"/>
    <row r="4" spans="2:14" ht="22.5" customHeight="1" x14ac:dyDescent="0.25">
      <c r="B4" s="129" t="s">
        <v>34</v>
      </c>
      <c r="C4" s="129"/>
      <c r="D4" s="58" t="s">
        <v>116</v>
      </c>
      <c r="E4" s="42"/>
      <c r="F4" s="43"/>
      <c r="G4" s="43"/>
      <c r="H4" s="42"/>
      <c r="I4" s="44"/>
      <c r="J4" s="42"/>
      <c r="K4" s="45"/>
    </row>
    <row r="5" spans="2:14" ht="22.5" customHeight="1" x14ac:dyDescent="0.25">
      <c r="B5" s="129" t="s">
        <v>35</v>
      </c>
      <c r="C5" s="129"/>
      <c r="D5" s="58" t="s">
        <v>117</v>
      </c>
      <c r="E5" s="42"/>
      <c r="F5" s="43"/>
      <c r="G5" s="43"/>
      <c r="H5" s="42"/>
      <c r="I5" s="44"/>
      <c r="J5" s="42"/>
      <c r="K5" s="45"/>
    </row>
    <row r="6" spans="2:14" ht="8.25" customHeight="1" x14ac:dyDescent="0.25"/>
    <row r="7" spans="2:14" ht="15.75" thickBot="1" x14ac:dyDescent="0.3">
      <c r="B7" s="130" t="s">
        <v>40</v>
      </c>
      <c r="C7" s="130"/>
      <c r="D7" s="54" t="s">
        <v>1</v>
      </c>
      <c r="E7" s="54" t="s">
        <v>3</v>
      </c>
      <c r="F7" s="54" t="s">
        <v>32</v>
      </c>
      <c r="G7" s="26" t="s">
        <v>41</v>
      </c>
      <c r="H7" s="130" t="s">
        <v>31</v>
      </c>
      <c r="I7" s="130"/>
      <c r="J7" s="108" t="s">
        <v>3</v>
      </c>
      <c r="K7" s="108"/>
    </row>
    <row r="8" spans="2:14" ht="22.5" customHeight="1" x14ac:dyDescent="0.25">
      <c r="B8" s="14" t="s">
        <v>2</v>
      </c>
      <c r="C8" s="15" t="s">
        <v>0</v>
      </c>
      <c r="D8" s="16">
        <v>802</v>
      </c>
      <c r="E8" s="17">
        <v>0</v>
      </c>
      <c r="F8" s="16" t="s">
        <v>33</v>
      </c>
      <c r="G8" s="18" t="s">
        <v>73</v>
      </c>
      <c r="H8" s="29">
        <v>0.42430555555555555</v>
      </c>
      <c r="I8" s="37" t="s">
        <v>42</v>
      </c>
      <c r="J8" s="16"/>
      <c r="K8" s="32"/>
      <c r="N8" s="64"/>
    </row>
    <row r="9" spans="2:14" ht="22.5" customHeight="1" thickBot="1" x14ac:dyDescent="0.3">
      <c r="B9" s="25" t="s">
        <v>30</v>
      </c>
      <c r="C9" s="12" t="s">
        <v>0</v>
      </c>
      <c r="D9" s="11">
        <v>802</v>
      </c>
      <c r="E9" s="30">
        <v>0</v>
      </c>
      <c r="F9" s="11" t="s">
        <v>33</v>
      </c>
      <c r="G9" s="13" t="s">
        <v>73</v>
      </c>
      <c r="H9" s="31">
        <v>0.75416666666666676</v>
      </c>
      <c r="I9" s="38" t="s">
        <v>43</v>
      </c>
      <c r="J9" s="11"/>
      <c r="K9" s="33"/>
    </row>
    <row r="10" spans="2:14" ht="22.5" customHeight="1" x14ac:dyDescent="0.25">
      <c r="B10" s="14" t="s">
        <v>17</v>
      </c>
      <c r="C10" s="15" t="s">
        <v>8</v>
      </c>
      <c r="D10" s="16">
        <v>1072</v>
      </c>
      <c r="E10" s="16">
        <v>100</v>
      </c>
      <c r="F10" s="16" t="s">
        <v>33</v>
      </c>
      <c r="G10" s="18" t="s">
        <v>16</v>
      </c>
      <c r="H10" s="16"/>
      <c r="I10" s="49"/>
      <c r="J10" s="6">
        <v>100</v>
      </c>
      <c r="K10" s="55" t="s">
        <v>44</v>
      </c>
    </row>
    <row r="11" spans="2:14" ht="22.5" customHeight="1" x14ac:dyDescent="0.25">
      <c r="B11" s="23" t="s">
        <v>18</v>
      </c>
      <c r="C11" s="24" t="s">
        <v>6</v>
      </c>
      <c r="D11" s="107">
        <v>1040</v>
      </c>
      <c r="E11" s="107">
        <v>100</v>
      </c>
      <c r="F11" s="107" t="s">
        <v>33</v>
      </c>
      <c r="G11" s="10" t="s">
        <v>64</v>
      </c>
      <c r="H11" s="107"/>
      <c r="I11" s="50"/>
      <c r="J11" s="8">
        <v>100</v>
      </c>
      <c r="K11" s="56"/>
    </row>
    <row r="12" spans="2:14" ht="22.5" customHeight="1" x14ac:dyDescent="0.25">
      <c r="B12" s="23" t="s">
        <v>19</v>
      </c>
      <c r="C12" s="24" t="s">
        <v>4</v>
      </c>
      <c r="D12" s="107">
        <v>1033</v>
      </c>
      <c r="E12" s="107">
        <v>100</v>
      </c>
      <c r="F12" s="107" t="s">
        <v>33</v>
      </c>
      <c r="G12" s="10" t="s">
        <v>16</v>
      </c>
      <c r="H12" s="107"/>
      <c r="I12" s="50"/>
      <c r="J12" s="8">
        <v>100</v>
      </c>
      <c r="K12" s="56"/>
    </row>
    <row r="13" spans="2:14" ht="22.5" customHeight="1" thickBot="1" x14ac:dyDescent="0.3">
      <c r="B13" s="25" t="s">
        <v>20</v>
      </c>
      <c r="C13" s="12" t="s">
        <v>72</v>
      </c>
      <c r="D13" s="11">
        <v>1006</v>
      </c>
      <c r="E13" s="11">
        <v>100</v>
      </c>
      <c r="F13" s="11" t="s">
        <v>33</v>
      </c>
      <c r="G13" s="13" t="s">
        <v>65</v>
      </c>
      <c r="H13" s="11"/>
      <c r="I13" s="51"/>
      <c r="J13" s="9">
        <v>100</v>
      </c>
      <c r="K13" s="57"/>
    </row>
    <row r="14" spans="2:14" ht="22.5" customHeight="1" x14ac:dyDescent="0.25">
      <c r="B14" s="14" t="s">
        <v>21</v>
      </c>
      <c r="C14" s="15" t="s">
        <v>10</v>
      </c>
      <c r="D14" s="16">
        <v>992</v>
      </c>
      <c r="E14" s="16">
        <v>20</v>
      </c>
      <c r="F14" s="16" t="s">
        <v>33</v>
      </c>
      <c r="G14" s="18" t="s">
        <v>66</v>
      </c>
      <c r="H14" s="16"/>
      <c r="I14" s="49"/>
      <c r="J14" s="6">
        <v>20</v>
      </c>
      <c r="K14" s="116" t="s">
        <v>45</v>
      </c>
    </row>
    <row r="15" spans="2:14" ht="22.5" customHeight="1" x14ac:dyDescent="0.25">
      <c r="B15" s="23" t="s">
        <v>23</v>
      </c>
      <c r="C15" s="24" t="s">
        <v>7</v>
      </c>
      <c r="D15" s="107">
        <v>985</v>
      </c>
      <c r="E15" s="107">
        <v>20</v>
      </c>
      <c r="F15" s="107" t="s">
        <v>33</v>
      </c>
      <c r="G15" s="10" t="s">
        <v>74</v>
      </c>
      <c r="H15" s="107"/>
      <c r="I15" s="50"/>
      <c r="J15" s="8">
        <v>20</v>
      </c>
      <c r="K15" s="117"/>
    </row>
    <row r="16" spans="2:14" ht="22.5" customHeight="1" x14ac:dyDescent="0.25">
      <c r="B16" s="23" t="s">
        <v>22</v>
      </c>
      <c r="C16" s="24" t="s">
        <v>12</v>
      </c>
      <c r="D16" s="107">
        <v>982</v>
      </c>
      <c r="E16" s="107">
        <v>20</v>
      </c>
      <c r="F16" s="107" t="s">
        <v>33</v>
      </c>
      <c r="G16" s="10" t="s">
        <v>68</v>
      </c>
      <c r="H16" s="107"/>
      <c r="I16" s="50"/>
      <c r="J16" s="8">
        <v>20</v>
      </c>
      <c r="K16" s="117"/>
    </row>
    <row r="17" spans="2:13" ht="22.5" customHeight="1" x14ac:dyDescent="0.25">
      <c r="B17" s="23" t="s">
        <v>24</v>
      </c>
      <c r="C17" s="24" t="s">
        <v>5</v>
      </c>
      <c r="D17" s="107">
        <v>959</v>
      </c>
      <c r="E17" s="107">
        <v>20</v>
      </c>
      <c r="F17" s="107" t="s">
        <v>33</v>
      </c>
      <c r="G17" s="10" t="s">
        <v>69</v>
      </c>
      <c r="H17" s="107"/>
      <c r="I17" s="50"/>
      <c r="J17" s="8">
        <v>20</v>
      </c>
      <c r="K17" s="117"/>
    </row>
    <row r="18" spans="2:13" ht="22.5" customHeight="1" x14ac:dyDescent="0.25">
      <c r="B18" s="23" t="s">
        <v>26</v>
      </c>
      <c r="C18" s="24" t="s">
        <v>14</v>
      </c>
      <c r="D18" s="107">
        <v>959</v>
      </c>
      <c r="E18" s="107">
        <v>20</v>
      </c>
      <c r="F18" s="107" t="s">
        <v>33</v>
      </c>
      <c r="G18" s="10" t="s">
        <v>16</v>
      </c>
      <c r="H18" s="107"/>
      <c r="I18" s="50"/>
      <c r="J18" s="8">
        <v>20</v>
      </c>
      <c r="K18" s="117"/>
    </row>
    <row r="19" spans="2:13" ht="22.5" customHeight="1" x14ac:dyDescent="0.25">
      <c r="B19" s="23" t="s">
        <v>25</v>
      </c>
      <c r="C19" s="24" t="s">
        <v>13</v>
      </c>
      <c r="D19" s="107">
        <v>959</v>
      </c>
      <c r="E19" s="107">
        <v>20</v>
      </c>
      <c r="F19" s="107" t="s">
        <v>33</v>
      </c>
      <c r="G19" s="10" t="s">
        <v>70</v>
      </c>
      <c r="H19" s="107"/>
      <c r="I19" s="50"/>
      <c r="J19" s="8">
        <v>20</v>
      </c>
      <c r="K19" s="117"/>
    </row>
    <row r="20" spans="2:13" ht="22.5" customHeight="1" x14ac:dyDescent="0.25">
      <c r="B20" s="23" t="s">
        <v>28</v>
      </c>
      <c r="C20" s="24" t="s">
        <v>11</v>
      </c>
      <c r="D20" s="107">
        <v>955</v>
      </c>
      <c r="E20" s="107">
        <v>20</v>
      </c>
      <c r="F20" s="107" t="s">
        <v>33</v>
      </c>
      <c r="G20" s="10" t="s">
        <v>67</v>
      </c>
      <c r="H20" s="107"/>
      <c r="I20" s="50"/>
      <c r="J20" s="8">
        <v>20</v>
      </c>
      <c r="K20" s="117"/>
    </row>
    <row r="21" spans="2:13" ht="22.5" customHeight="1" x14ac:dyDescent="0.25">
      <c r="B21" s="23" t="s">
        <v>27</v>
      </c>
      <c r="C21" s="24" t="s">
        <v>9</v>
      </c>
      <c r="D21" s="107">
        <v>955</v>
      </c>
      <c r="E21" s="107">
        <v>20</v>
      </c>
      <c r="F21" s="107" t="s">
        <v>33</v>
      </c>
      <c r="G21" s="10" t="s">
        <v>71</v>
      </c>
      <c r="H21" s="107"/>
      <c r="I21" s="50"/>
      <c r="J21" s="8">
        <v>20</v>
      </c>
      <c r="K21" s="117"/>
    </row>
    <row r="22" spans="2:13" ht="22.5" customHeight="1" thickBot="1" x14ac:dyDescent="0.3">
      <c r="B22" s="19" t="s">
        <v>29</v>
      </c>
      <c r="C22" s="20" t="s">
        <v>15</v>
      </c>
      <c r="D22" s="21">
        <v>953</v>
      </c>
      <c r="E22" s="21">
        <v>20</v>
      </c>
      <c r="F22" s="21" t="s">
        <v>33</v>
      </c>
      <c r="G22" s="22" t="s">
        <v>16</v>
      </c>
      <c r="H22" s="21"/>
      <c r="I22" s="28"/>
      <c r="J22" s="7">
        <v>20</v>
      </c>
      <c r="K22" s="118"/>
    </row>
    <row r="23" spans="2:13" ht="22.5" customHeight="1" x14ac:dyDescent="0.25">
      <c r="B23" s="119" t="s">
        <v>80</v>
      </c>
      <c r="C23" s="120"/>
      <c r="D23" s="120"/>
      <c r="E23" s="16">
        <v>10</v>
      </c>
      <c r="F23" s="16" t="s">
        <v>61</v>
      </c>
      <c r="G23" s="39" t="s">
        <v>63</v>
      </c>
      <c r="H23" s="59" t="s">
        <v>33</v>
      </c>
      <c r="I23" s="121" t="s">
        <v>46</v>
      </c>
      <c r="J23" s="6">
        <v>10</v>
      </c>
      <c r="K23" s="116" t="s">
        <v>47</v>
      </c>
      <c r="M23" s="1" t="s">
        <v>118</v>
      </c>
    </row>
    <row r="24" spans="2:13" ht="22.5" customHeight="1" x14ac:dyDescent="0.25">
      <c r="B24" s="124" t="s">
        <v>81</v>
      </c>
      <c r="C24" s="125"/>
      <c r="D24" s="125"/>
      <c r="E24" s="99">
        <v>10</v>
      </c>
      <c r="F24" s="99" t="s">
        <v>61</v>
      </c>
      <c r="G24" s="100" t="s">
        <v>63</v>
      </c>
      <c r="H24" s="102">
        <v>15</v>
      </c>
      <c r="I24" s="122"/>
      <c r="J24" s="101">
        <v>10</v>
      </c>
      <c r="K24" s="117"/>
    </row>
    <row r="25" spans="2:13" ht="22.5" customHeight="1" x14ac:dyDescent="0.25">
      <c r="B25" s="124" t="s">
        <v>103</v>
      </c>
      <c r="C25" s="125"/>
      <c r="D25" s="125"/>
      <c r="E25" s="107">
        <v>10</v>
      </c>
      <c r="F25" s="107" t="s">
        <v>61</v>
      </c>
      <c r="G25" s="40" t="s">
        <v>63</v>
      </c>
      <c r="H25" s="60">
        <v>15</v>
      </c>
      <c r="I25" s="122"/>
      <c r="J25" s="8">
        <v>10</v>
      </c>
      <c r="K25" s="117"/>
    </row>
    <row r="26" spans="2:13" ht="22.5" customHeight="1" x14ac:dyDescent="0.25">
      <c r="B26" s="124"/>
      <c r="C26" s="125"/>
      <c r="D26" s="125"/>
      <c r="E26" s="107">
        <v>10</v>
      </c>
      <c r="F26" s="107" t="s">
        <v>61</v>
      </c>
      <c r="G26" s="40" t="s">
        <v>63</v>
      </c>
      <c r="H26" s="62"/>
      <c r="I26" s="122"/>
      <c r="J26" s="101"/>
      <c r="K26" s="117"/>
    </row>
    <row r="27" spans="2:13" ht="22.5" customHeight="1" x14ac:dyDescent="0.25">
      <c r="B27" s="124"/>
      <c r="C27" s="125"/>
      <c r="D27" s="125"/>
      <c r="E27" s="107">
        <v>10</v>
      </c>
      <c r="F27" s="107" t="s">
        <v>61</v>
      </c>
      <c r="G27" s="40" t="s">
        <v>63</v>
      </c>
      <c r="H27" s="60"/>
      <c r="I27" s="122"/>
      <c r="J27" s="8"/>
      <c r="K27" s="117"/>
    </row>
    <row r="28" spans="2:13" ht="22.5" customHeight="1" x14ac:dyDescent="0.25">
      <c r="B28" s="124"/>
      <c r="C28" s="125"/>
      <c r="D28" s="125"/>
      <c r="E28" s="107">
        <v>10</v>
      </c>
      <c r="F28" s="107" t="s">
        <v>61</v>
      </c>
      <c r="G28" s="40" t="s">
        <v>63</v>
      </c>
      <c r="H28" s="60"/>
      <c r="I28" s="122"/>
      <c r="J28" s="8"/>
      <c r="K28" s="117"/>
    </row>
    <row r="29" spans="2:13" ht="22.5" customHeight="1" x14ac:dyDescent="0.25">
      <c r="B29" s="124"/>
      <c r="C29" s="125"/>
      <c r="D29" s="125"/>
      <c r="E29" s="107">
        <v>10</v>
      </c>
      <c r="F29" s="107" t="s">
        <v>61</v>
      </c>
      <c r="G29" s="40" t="s">
        <v>63</v>
      </c>
      <c r="H29" s="60"/>
      <c r="I29" s="122"/>
      <c r="J29" s="8"/>
      <c r="K29" s="117"/>
    </row>
    <row r="30" spans="2:13" ht="22.5" customHeight="1" thickBot="1" x14ac:dyDescent="0.3">
      <c r="B30" s="133"/>
      <c r="C30" s="134"/>
      <c r="D30" s="134"/>
      <c r="E30" s="11">
        <v>10</v>
      </c>
      <c r="F30" s="11" t="s">
        <v>61</v>
      </c>
      <c r="G30" s="41" t="s">
        <v>63</v>
      </c>
      <c r="H30" s="61"/>
      <c r="I30" s="123"/>
      <c r="J30" s="9"/>
      <c r="K30" s="118"/>
    </row>
    <row r="31" spans="2:13" ht="22.5" customHeight="1" x14ac:dyDescent="0.25">
      <c r="E31" s="66"/>
    </row>
    <row r="32" spans="2:13" ht="22.5" customHeight="1" x14ac:dyDescent="0.25">
      <c r="B32" s="3" t="s">
        <v>36</v>
      </c>
      <c r="C32" s="3"/>
      <c r="D32" s="109" t="s">
        <v>54</v>
      </c>
      <c r="E32" s="65">
        <f>H9-H8</f>
        <v>0.32986111111111122</v>
      </c>
      <c r="F32" s="26"/>
      <c r="G32" s="3" t="s">
        <v>38</v>
      </c>
      <c r="H32" s="135" t="s">
        <v>62</v>
      </c>
      <c r="I32" s="135"/>
      <c r="J32" s="63">
        <f>E37*2</f>
        <v>170</v>
      </c>
      <c r="K32" s="26" t="s">
        <v>52</v>
      </c>
    </row>
    <row r="33" spans="2:14" ht="22.5" customHeight="1" x14ac:dyDescent="0.25">
      <c r="B33" s="36" t="s">
        <v>95</v>
      </c>
      <c r="C33" s="36"/>
      <c r="D33" s="110"/>
      <c r="E33" s="63">
        <v>475</v>
      </c>
      <c r="F33" s="26" t="s">
        <v>48</v>
      </c>
      <c r="G33" s="3" t="s">
        <v>55</v>
      </c>
      <c r="H33" s="109" t="s">
        <v>58</v>
      </c>
      <c r="I33" s="109"/>
      <c r="J33" s="46">
        <f>SUM(J10:J30)</f>
        <v>610</v>
      </c>
      <c r="K33" s="26" t="s">
        <v>53</v>
      </c>
    </row>
    <row r="34" spans="2:14" ht="22.5" customHeight="1" x14ac:dyDescent="0.25">
      <c r="B34" s="3" t="s">
        <v>94</v>
      </c>
      <c r="C34" s="3"/>
      <c r="D34" s="27" t="s">
        <v>56</v>
      </c>
      <c r="E34" s="62">
        <f>SUM(H23:H30)</f>
        <v>30</v>
      </c>
      <c r="F34" s="26" t="s">
        <v>49</v>
      </c>
      <c r="H34" s="1"/>
      <c r="I34" s="1"/>
      <c r="J34" s="1"/>
      <c r="K34" s="1"/>
    </row>
    <row r="35" spans="2:14" ht="22.5" customHeight="1" x14ac:dyDescent="0.25">
      <c r="B35" s="36" t="s">
        <v>91</v>
      </c>
      <c r="C35" s="36"/>
      <c r="D35" s="110" t="s">
        <v>92</v>
      </c>
      <c r="E35" s="63">
        <f>360+E34</f>
        <v>390</v>
      </c>
      <c r="F35" s="26" t="s">
        <v>50</v>
      </c>
      <c r="G35" s="136" t="s">
        <v>37</v>
      </c>
      <c r="H35" s="137" t="s">
        <v>59</v>
      </c>
      <c r="I35" s="110"/>
      <c r="J35" s="131">
        <f>J33-J32</f>
        <v>440</v>
      </c>
      <c r="K35" s="54"/>
      <c r="N35" s="4"/>
    </row>
    <row r="36" spans="2:14" ht="22.5" customHeight="1" x14ac:dyDescent="0.25">
      <c r="B36" s="3" t="s">
        <v>93</v>
      </c>
      <c r="C36" s="3"/>
      <c r="D36" s="3"/>
      <c r="E36" s="63" t="str">
        <f>IF(E35&lt;E33,"NE","ANO")</f>
        <v>NE</v>
      </c>
      <c r="G36" s="136"/>
      <c r="H36" s="137"/>
      <c r="I36" s="110"/>
      <c r="J36" s="132"/>
      <c r="K36" s="54"/>
    </row>
    <row r="37" spans="2:14" ht="24" customHeight="1" x14ac:dyDescent="0.25">
      <c r="B37" s="3" t="s">
        <v>39</v>
      </c>
      <c r="C37" s="3"/>
      <c r="D37" s="109" t="s">
        <v>57</v>
      </c>
      <c r="E37" s="63">
        <f>IF(E36="ANO",0,E33-E35)</f>
        <v>85</v>
      </c>
      <c r="F37" s="26" t="s">
        <v>51</v>
      </c>
      <c r="K37" s="54"/>
    </row>
    <row r="38" spans="2:14" x14ac:dyDescent="0.25">
      <c r="E38" s="34"/>
    </row>
    <row r="39" spans="2:14" ht="24" customHeight="1" x14ac:dyDescent="0.25">
      <c r="B39" s="3" t="s">
        <v>109</v>
      </c>
      <c r="C39" s="3"/>
      <c r="D39" s="109"/>
      <c r="E39" s="63">
        <f>E33-E34</f>
        <v>445</v>
      </c>
      <c r="F39" s="26"/>
      <c r="K39" s="54"/>
    </row>
  </sheetData>
  <mergeCells count="19">
    <mergeCell ref="B23:D23"/>
    <mergeCell ref="I23:I30"/>
    <mergeCell ref="K23:K30"/>
    <mergeCell ref="B25:D25"/>
    <mergeCell ref="B4:C4"/>
    <mergeCell ref="B5:C5"/>
    <mergeCell ref="B7:C7"/>
    <mergeCell ref="H7:I7"/>
    <mergeCell ref="K14:K22"/>
    <mergeCell ref="J35:J36"/>
    <mergeCell ref="B24:D24"/>
    <mergeCell ref="B26:D26"/>
    <mergeCell ref="B28:D28"/>
    <mergeCell ref="B29:D29"/>
    <mergeCell ref="B30:D30"/>
    <mergeCell ref="H32:I32"/>
    <mergeCell ref="G35:G36"/>
    <mergeCell ref="H35:H36"/>
    <mergeCell ref="B27:D27"/>
  </mergeCells>
  <pageMargins left="0.7" right="0.7" top="0.78740157499999996" bottom="0.78740157499999996" header="0.3" footer="0.3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"/>
  <sheetViews>
    <sheetView tabSelected="1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B2" sqref="B2"/>
    </sheetView>
  </sheetViews>
  <sheetFormatPr defaultRowHeight="15" x14ac:dyDescent="0.25"/>
  <cols>
    <col min="2" max="2" width="20.28515625" customWidth="1"/>
    <col min="3" max="3" width="9.140625" customWidth="1"/>
    <col min="4" max="4" width="10.85546875" customWidth="1"/>
    <col min="5" max="6" width="10.140625" customWidth="1"/>
    <col min="8" max="8" width="9.140625" customWidth="1"/>
  </cols>
  <sheetData>
    <row r="2" spans="2:9" s="138" customFormat="1" ht="44.25" customHeight="1" x14ac:dyDescent="0.25">
      <c r="C2" s="141" t="s">
        <v>124</v>
      </c>
      <c r="D2" s="141" t="s">
        <v>123</v>
      </c>
      <c r="E2" s="141" t="s">
        <v>125</v>
      </c>
      <c r="F2" s="141" t="s">
        <v>126</v>
      </c>
      <c r="G2" s="141" t="s">
        <v>121</v>
      </c>
      <c r="H2" s="141" t="s">
        <v>127</v>
      </c>
      <c r="I2" s="141" t="s">
        <v>122</v>
      </c>
    </row>
    <row r="3" spans="2:9" x14ac:dyDescent="0.25">
      <c r="B3" s="113" t="s">
        <v>2</v>
      </c>
      <c r="C3" s="101"/>
      <c r="D3" s="140">
        <v>0.4236111111111111</v>
      </c>
      <c r="E3" s="140">
        <v>0.42222222222222222</v>
      </c>
      <c r="F3" s="140"/>
      <c r="G3" s="140">
        <v>0.42430555555555555</v>
      </c>
      <c r="H3" s="114"/>
      <c r="I3" s="140">
        <v>0.42430555555555555</v>
      </c>
    </row>
    <row r="4" spans="2:9" x14ac:dyDescent="0.25">
      <c r="B4" s="113" t="s">
        <v>15</v>
      </c>
      <c r="C4" s="46"/>
      <c r="D4" s="139">
        <v>0.43333333333333335</v>
      </c>
      <c r="E4" s="139">
        <v>0.51597222222222217</v>
      </c>
      <c r="F4" s="139"/>
      <c r="G4" s="139">
        <v>0.43611111111111112</v>
      </c>
      <c r="H4" s="114"/>
      <c r="I4" s="139"/>
    </row>
    <row r="5" spans="2:9" x14ac:dyDescent="0.25">
      <c r="B5" s="113" t="s">
        <v>4</v>
      </c>
      <c r="C5" s="46"/>
      <c r="D5" s="139">
        <v>0.4513888888888889</v>
      </c>
      <c r="E5" s="139">
        <v>0.45347222222222222</v>
      </c>
      <c r="F5" s="139"/>
      <c r="G5" s="139">
        <v>0.46111111111111108</v>
      </c>
      <c r="H5" s="114"/>
      <c r="I5" s="139">
        <v>0.43958333333333338</v>
      </c>
    </row>
    <row r="6" spans="2:9" x14ac:dyDescent="0.25">
      <c r="B6" s="113" t="s">
        <v>5</v>
      </c>
      <c r="C6" s="46"/>
      <c r="D6" s="139">
        <v>0.46666666666666662</v>
      </c>
      <c r="E6" s="139">
        <v>0.4680555555555555</v>
      </c>
      <c r="F6" s="139"/>
      <c r="G6" s="139">
        <v>0.48125000000000001</v>
      </c>
      <c r="H6" s="114"/>
      <c r="I6" s="139">
        <v>0.45694444444444443</v>
      </c>
    </row>
    <row r="7" spans="2:9" x14ac:dyDescent="0.25">
      <c r="B7" s="112" t="s">
        <v>78</v>
      </c>
      <c r="C7" s="115"/>
      <c r="D7" s="139">
        <v>0.47500000000000003</v>
      </c>
      <c r="E7" s="139">
        <v>0.47916666666666669</v>
      </c>
      <c r="F7" s="139"/>
      <c r="G7" s="139">
        <v>0.49861111111111112</v>
      </c>
      <c r="H7" s="114"/>
      <c r="I7" s="139"/>
    </row>
    <row r="8" spans="2:9" x14ac:dyDescent="0.25">
      <c r="B8" s="113" t="s">
        <v>72</v>
      </c>
      <c r="C8" s="46"/>
      <c r="D8" s="139">
        <v>0.5</v>
      </c>
      <c r="E8" s="139">
        <v>0.50694444444444442</v>
      </c>
      <c r="F8" s="139"/>
      <c r="G8" s="139">
        <v>0.53541666666666665</v>
      </c>
      <c r="H8" s="114"/>
      <c r="I8" s="139">
        <v>0.48888888888888887</v>
      </c>
    </row>
    <row r="9" spans="2:9" x14ac:dyDescent="0.25">
      <c r="B9" s="113" t="s">
        <v>6</v>
      </c>
      <c r="C9" s="46"/>
      <c r="D9" s="139">
        <v>0.50486111111111109</v>
      </c>
      <c r="E9" s="139">
        <v>0.51041666666666663</v>
      </c>
      <c r="F9" s="139"/>
      <c r="G9" s="139">
        <v>0.54097222222222219</v>
      </c>
      <c r="H9" s="114"/>
      <c r="I9" s="139">
        <v>0.49444444444444446</v>
      </c>
    </row>
    <row r="10" spans="2:9" x14ac:dyDescent="0.25">
      <c r="B10" s="113" t="s">
        <v>7</v>
      </c>
      <c r="C10" s="46"/>
      <c r="D10" s="139">
        <v>0.51527777777777783</v>
      </c>
      <c r="E10" s="139">
        <v>0.51666666666666672</v>
      </c>
      <c r="F10" s="139"/>
      <c r="G10" s="139">
        <v>0.54861111111111105</v>
      </c>
      <c r="H10" s="114"/>
      <c r="I10" s="139">
        <v>0.50069444444444444</v>
      </c>
    </row>
    <row r="11" spans="2:9" x14ac:dyDescent="0.25">
      <c r="B11" s="113" t="s">
        <v>11</v>
      </c>
      <c r="C11" s="46"/>
      <c r="D11" s="139">
        <v>0.5229166666666667</v>
      </c>
      <c r="E11" s="139"/>
      <c r="F11" s="139"/>
      <c r="G11" s="139">
        <v>0.56041666666666667</v>
      </c>
      <c r="H11" s="114"/>
      <c r="I11" s="139">
        <v>0.51250000000000007</v>
      </c>
    </row>
    <row r="12" spans="2:9" x14ac:dyDescent="0.25">
      <c r="B12" s="112" t="s">
        <v>79</v>
      </c>
      <c r="C12" s="115"/>
      <c r="D12" s="139">
        <v>0.53055555555555556</v>
      </c>
      <c r="E12" s="139"/>
      <c r="F12" s="139"/>
      <c r="G12" s="139">
        <v>0.56805555555555554</v>
      </c>
      <c r="H12" s="114"/>
      <c r="I12" s="139"/>
    </row>
    <row r="13" spans="2:9" x14ac:dyDescent="0.25">
      <c r="B13" s="113" t="s">
        <v>9</v>
      </c>
      <c r="C13" s="46"/>
      <c r="D13" s="139">
        <v>0.54861111111111105</v>
      </c>
      <c r="E13" s="139">
        <v>0.53472222222222221</v>
      </c>
      <c r="F13" s="139"/>
      <c r="G13" s="139">
        <v>0.59722222222222221</v>
      </c>
      <c r="H13" s="114"/>
      <c r="I13" s="139">
        <v>0.54513888888888895</v>
      </c>
    </row>
    <row r="14" spans="2:9" x14ac:dyDescent="0.25">
      <c r="B14" s="113" t="s">
        <v>8</v>
      </c>
      <c r="C14" s="46"/>
      <c r="D14" s="139">
        <v>0.56180555555555556</v>
      </c>
      <c r="E14" s="139">
        <v>0.5493055555555556</v>
      </c>
      <c r="F14" s="139"/>
      <c r="G14" s="139">
        <v>0.61875000000000002</v>
      </c>
      <c r="H14" s="114"/>
      <c r="I14" s="139">
        <v>0.55902777777777779</v>
      </c>
    </row>
    <row r="15" spans="2:9" x14ac:dyDescent="0.25">
      <c r="B15" s="113" t="s">
        <v>10</v>
      </c>
      <c r="C15" s="46"/>
      <c r="D15" s="139">
        <v>0.57222222222222219</v>
      </c>
      <c r="E15" s="139">
        <v>0.5625</v>
      </c>
      <c r="F15" s="139"/>
      <c r="G15" s="139">
        <v>0.64097222222222217</v>
      </c>
      <c r="H15" s="114"/>
      <c r="I15" s="139">
        <v>0.57222222222222219</v>
      </c>
    </row>
    <row r="16" spans="2:9" x14ac:dyDescent="0.25">
      <c r="B16" s="113" t="s">
        <v>12</v>
      </c>
      <c r="C16" s="46"/>
      <c r="D16" s="139">
        <v>0.57847222222222217</v>
      </c>
      <c r="E16" s="139">
        <v>0.57222222222222219</v>
      </c>
      <c r="F16" s="139"/>
      <c r="G16" s="139">
        <v>0.6694444444444444</v>
      </c>
      <c r="H16" s="114"/>
      <c r="I16" s="139">
        <v>0.57916666666666672</v>
      </c>
    </row>
    <row r="17" spans="2:9" x14ac:dyDescent="0.25">
      <c r="B17" s="113" t="s">
        <v>13</v>
      </c>
      <c r="C17" s="46"/>
      <c r="D17" s="139">
        <v>0.58888888888888891</v>
      </c>
      <c r="E17" s="139">
        <v>0.58263888888888882</v>
      </c>
      <c r="F17" s="139"/>
      <c r="G17" s="139">
        <v>0.68611111111111101</v>
      </c>
      <c r="H17" s="114"/>
      <c r="I17" s="139">
        <v>0.58888888888888891</v>
      </c>
    </row>
    <row r="18" spans="2:9" x14ac:dyDescent="0.25">
      <c r="B18" s="113" t="s">
        <v>14</v>
      </c>
      <c r="C18" s="46"/>
      <c r="D18" s="139">
        <v>0.60833333333333328</v>
      </c>
      <c r="E18" s="139">
        <v>0.63194444444444442</v>
      </c>
      <c r="F18" s="139"/>
      <c r="G18" s="139">
        <v>0.71666666666666667</v>
      </c>
      <c r="H18" s="114"/>
      <c r="I18" s="139">
        <v>0.64236111111111105</v>
      </c>
    </row>
    <row r="19" spans="2:9" x14ac:dyDescent="0.25">
      <c r="B19" s="112" t="s">
        <v>80</v>
      </c>
      <c r="C19" s="115"/>
      <c r="D19" s="139">
        <v>0.62291666666666667</v>
      </c>
      <c r="E19" s="139"/>
      <c r="F19" s="139"/>
      <c r="G19" s="139"/>
      <c r="H19" s="114"/>
      <c r="I19" s="139">
        <v>0.64930555555555558</v>
      </c>
    </row>
    <row r="20" spans="2:9" x14ac:dyDescent="0.25">
      <c r="B20" s="112" t="s">
        <v>81</v>
      </c>
      <c r="C20" s="115"/>
      <c r="D20" s="139">
        <v>0.63611111111111118</v>
      </c>
      <c r="E20" s="139">
        <v>0.65138888888888891</v>
      </c>
      <c r="F20" s="139"/>
      <c r="G20" s="139">
        <v>0.73611111111111116</v>
      </c>
      <c r="H20" s="114"/>
      <c r="I20" s="139">
        <v>0.66041666666666665</v>
      </c>
    </row>
    <row r="21" spans="2:9" x14ac:dyDescent="0.25">
      <c r="B21" s="112" t="s">
        <v>82</v>
      </c>
      <c r="C21" s="115"/>
      <c r="D21" s="139">
        <v>0.64930555555555558</v>
      </c>
      <c r="E21" s="139"/>
      <c r="F21" s="139"/>
      <c r="G21" s="139">
        <v>0.75069444444444444</v>
      </c>
      <c r="H21" s="114"/>
      <c r="I21" s="139">
        <v>0.67499999999999993</v>
      </c>
    </row>
    <row r="22" spans="2:9" x14ac:dyDescent="0.25">
      <c r="B22" s="112" t="s">
        <v>83</v>
      </c>
      <c r="C22" s="115"/>
      <c r="D22" s="139">
        <v>0.67847222222222225</v>
      </c>
      <c r="E22" s="139">
        <v>0.67638888888888893</v>
      </c>
      <c r="F22" s="139"/>
      <c r="G22" s="139"/>
      <c r="H22" s="114"/>
      <c r="I22" s="139"/>
    </row>
    <row r="23" spans="2:9" x14ac:dyDescent="0.25">
      <c r="B23" s="112" t="s">
        <v>84</v>
      </c>
      <c r="C23" s="115"/>
      <c r="D23" s="139"/>
      <c r="E23" s="139">
        <v>0.68472222222222223</v>
      </c>
      <c r="F23" s="139"/>
      <c r="G23" s="139"/>
      <c r="H23" s="114"/>
      <c r="I23" s="139"/>
    </row>
    <row r="24" spans="2:9" x14ac:dyDescent="0.25">
      <c r="B24" s="112" t="s">
        <v>89</v>
      </c>
      <c r="C24" s="115"/>
      <c r="D24" s="139">
        <v>0.70208333333333339</v>
      </c>
      <c r="E24" s="139"/>
      <c r="F24" s="139"/>
      <c r="G24" s="139"/>
      <c r="H24" s="114"/>
      <c r="I24" s="139"/>
    </row>
    <row r="25" spans="2:9" x14ac:dyDescent="0.25">
      <c r="B25" s="112" t="s">
        <v>85</v>
      </c>
      <c r="C25" s="115"/>
      <c r="D25" s="139">
        <v>0.71805555555555556</v>
      </c>
      <c r="E25" s="139"/>
      <c r="F25" s="139"/>
      <c r="G25" s="139"/>
      <c r="H25" s="114"/>
      <c r="I25" s="139"/>
    </row>
    <row r="26" spans="2:9" x14ac:dyDescent="0.25">
      <c r="B26" s="112" t="s">
        <v>86</v>
      </c>
      <c r="C26" s="115"/>
      <c r="D26" s="139">
        <v>0.72986111111111107</v>
      </c>
      <c r="E26" s="139"/>
      <c r="F26" s="139"/>
      <c r="G26" s="139"/>
      <c r="H26" s="114"/>
      <c r="I26" s="139"/>
    </row>
    <row r="27" spans="2:9" x14ac:dyDescent="0.25">
      <c r="B27" s="112" t="s">
        <v>87</v>
      </c>
      <c r="C27" s="115"/>
      <c r="D27" s="139"/>
      <c r="E27" s="139"/>
      <c r="F27" s="139"/>
      <c r="G27" s="139"/>
      <c r="H27" s="114"/>
      <c r="I27" s="139"/>
    </row>
    <row r="28" spans="2:9" x14ac:dyDescent="0.25">
      <c r="B28" s="112" t="s">
        <v>88</v>
      </c>
      <c r="C28" s="115"/>
      <c r="D28" s="139">
        <v>0.75694444444444453</v>
      </c>
      <c r="E28" s="139">
        <v>0.72986111111111107</v>
      </c>
      <c r="F28" s="139"/>
      <c r="G28" s="139"/>
      <c r="H28" s="114"/>
      <c r="I28" s="139"/>
    </row>
    <row r="29" spans="2:9" x14ac:dyDescent="0.25">
      <c r="B29" s="115" t="s">
        <v>30</v>
      </c>
      <c r="C29" s="115"/>
      <c r="D29" s="139">
        <v>0.77013888888888893</v>
      </c>
      <c r="E29" s="139">
        <v>0.73958333333333337</v>
      </c>
      <c r="F29" s="139"/>
      <c r="G29" s="139">
        <v>0.76666666666666661</v>
      </c>
      <c r="H29" s="114"/>
      <c r="I29" s="139">
        <v>0.75416666666666676</v>
      </c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700 Přemek+Petr Š.</vt:lpstr>
      <vt:lpstr>690 Hony+Vítek</vt:lpstr>
      <vt:lpstr>670 Venca+Petr P.</vt:lpstr>
      <vt:lpstr>550 Ondra+Ondra+Samouš</vt:lpstr>
      <vt:lpstr>474 Jarun+Snoopy</vt:lpstr>
      <vt:lpstr>468 Eri+Majkl</vt:lpstr>
      <vt:lpstr>440 Vláďa+Petr</vt:lpstr>
      <vt:lpstr>data</vt:lpstr>
      <vt:lpstr>'440 Vláďa+Petr'!Oblast_tisku</vt:lpstr>
      <vt:lpstr>'468 Eri+Majkl'!Oblast_tisku</vt:lpstr>
      <vt:lpstr>'474 Jarun+Snoopy'!Oblast_tisku</vt:lpstr>
      <vt:lpstr>'550 Ondra+Ondra+Samouš'!Oblast_tisku</vt:lpstr>
      <vt:lpstr>'670 Venca+Petr P.'!Oblast_tisku</vt:lpstr>
      <vt:lpstr>'690 Hony+Vítek'!Oblast_tisku</vt:lpstr>
      <vt:lpstr>'700 Přemek+Petr Š.'!Oblast_tisku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Sirotek Vít</dc:creator>
  <cp:lastModifiedBy>Sirotek Vít</cp:lastModifiedBy>
  <cp:lastPrinted>2015-10-15T12:19:34Z</cp:lastPrinted>
  <dcterms:created xsi:type="dcterms:W3CDTF">2013-04-19T05:55:24Z</dcterms:created>
  <dcterms:modified xsi:type="dcterms:W3CDTF">2015-10-16T11:46:22Z</dcterms:modified>
</cp:coreProperties>
</file>